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dar.kahraman\AppData\Local\Microsoft\Windows\INetCache\Content.Outlook\WTPA9Z37\"/>
    </mc:Choice>
  </mc:AlternateContent>
  <xr:revisionPtr revIDLastSave="0" documentId="13_ncr:1_{F4B79C1C-39EA-4111-ABEF-20A90BE2BFF5}" xr6:coauthVersionLast="47" xr6:coauthVersionMax="47" xr10:uidLastSave="{00000000-0000-0000-0000-000000000000}"/>
  <bookViews>
    <workbookView xWindow="-108" yWindow="-108" windowWidth="23256" windowHeight="12576" tabRatio="719" xr2:uid="{00000000-000D-0000-FFFF-FFFF00000000}"/>
  </bookViews>
  <sheets>
    <sheet name="FiyatListesi" sheetId="3" r:id="rId1"/>
    <sheet name="Ürünler" sheetId="4" r:id="rId2"/>
  </sheets>
  <definedNames>
    <definedName name="_xlnm._FilterDatabase" localSheetId="0" hidden="1">FiyatListesi!$A$1:$D$862</definedName>
    <definedName name="_xlnm._FilterDatabase" localSheetId="1" hidden="1">Ürünler!$A$1:$F$807</definedName>
    <definedName name="_xlnm.Print_Area" localSheetId="0">FiyatListesi!$A:$D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2" i="4" l="1"/>
  <c r="F761" i="4"/>
  <c r="F758" i="4"/>
  <c r="F757" i="4"/>
  <c r="F769" i="4"/>
  <c r="F774" i="4"/>
  <c r="F770" i="4"/>
  <c r="F765" i="4"/>
  <c r="F766" i="4"/>
  <c r="F751" i="4"/>
  <c r="F749" i="4"/>
  <c r="F743" i="4"/>
  <c r="F741" i="4"/>
  <c r="F752" i="4"/>
  <c r="F750" i="4"/>
  <c r="F744" i="4"/>
  <c r="F742" i="4"/>
  <c r="F778" i="4"/>
  <c r="F773" i="4"/>
  <c r="F776" i="4"/>
  <c r="F740" i="4"/>
  <c r="F777" i="4"/>
  <c r="F764" i="4"/>
  <c r="F763" i="4"/>
  <c r="F760" i="4"/>
  <c r="F759" i="4"/>
  <c r="F771" i="4" l="1"/>
  <c r="F775" i="4"/>
  <c r="F772" i="4"/>
  <c r="F767" i="4"/>
  <c r="F768" i="4"/>
  <c r="F755" i="4"/>
  <c r="F753" i="4"/>
  <c r="F747" i="4"/>
  <c r="F745" i="4"/>
  <c r="F756" i="4"/>
  <c r="F754" i="4"/>
  <c r="F748" i="4"/>
  <c r="F746" i="4"/>
  <c r="X777" i="3" l="1"/>
  <c r="X770" i="3"/>
  <c r="X769" i="3"/>
  <c r="X766" i="3"/>
  <c r="X765" i="3"/>
  <c r="X763" i="3"/>
  <c r="X762" i="3"/>
  <c r="X759" i="3"/>
  <c r="X756" i="3"/>
  <c r="X743" i="3"/>
  <c r="X742" i="3"/>
  <c r="X741" i="3"/>
  <c r="X740" i="3"/>
  <c r="X739" i="3"/>
  <c r="X738" i="3"/>
  <c r="X737" i="3"/>
  <c r="X735" i="3"/>
  <c r="X734" i="3"/>
  <c r="X733" i="3"/>
  <c r="X732" i="3"/>
  <c r="X731" i="3"/>
  <c r="X730" i="3"/>
  <c r="X729" i="3"/>
  <c r="X728" i="3"/>
  <c r="X727" i="3"/>
  <c r="X726" i="3"/>
  <c r="X724" i="3"/>
  <c r="X723" i="3"/>
  <c r="X722" i="3"/>
  <c r="X721" i="3"/>
  <c r="X720" i="3"/>
  <c r="X719" i="3"/>
  <c r="X717" i="3"/>
  <c r="X716" i="3"/>
  <c r="X715" i="3"/>
  <c r="X713" i="3"/>
  <c r="X712" i="3"/>
  <c r="X711" i="3"/>
  <c r="X710" i="3"/>
  <c r="X709" i="3"/>
  <c r="X704" i="3"/>
  <c r="X703" i="3"/>
  <c r="X702" i="3"/>
  <c r="X701" i="3"/>
  <c r="X700" i="3"/>
  <c r="X699" i="3"/>
  <c r="X694" i="3"/>
  <c r="X693" i="3"/>
  <c r="X692" i="3"/>
  <c r="X691" i="3"/>
  <c r="X690" i="3"/>
  <c r="X689" i="3"/>
  <c r="X688" i="3"/>
  <c r="X687" i="3"/>
  <c r="X686" i="3"/>
  <c r="X685" i="3"/>
  <c r="X684" i="3"/>
  <c r="X683" i="3"/>
  <c r="X682" i="3"/>
  <c r="X681" i="3"/>
  <c r="X680" i="3"/>
  <c r="X679" i="3"/>
  <c r="X678" i="3"/>
  <c r="X677" i="3"/>
  <c r="X676" i="3"/>
  <c r="X675" i="3"/>
  <c r="X674" i="3"/>
  <c r="X673" i="3"/>
  <c r="X672" i="3"/>
  <c r="X671" i="3"/>
  <c r="X670" i="3"/>
  <c r="X669" i="3"/>
  <c r="X668" i="3"/>
  <c r="X667" i="3"/>
  <c r="X666" i="3"/>
  <c r="X665" i="3"/>
  <c r="X664" i="3"/>
  <c r="X663" i="3"/>
  <c r="X662" i="3"/>
  <c r="X661" i="3"/>
  <c r="X660" i="3"/>
  <c r="X659" i="3"/>
  <c r="X658" i="3"/>
  <c r="X657" i="3"/>
  <c r="X656" i="3"/>
  <c r="X652" i="3"/>
  <c r="X651" i="3"/>
  <c r="X650" i="3"/>
  <c r="X649" i="3"/>
  <c r="X648" i="3"/>
  <c r="X647" i="3"/>
  <c r="X646" i="3"/>
  <c r="X645" i="3"/>
  <c r="X644" i="3"/>
  <c r="X640" i="3"/>
  <c r="X639" i="3"/>
  <c r="X638" i="3"/>
  <c r="X637" i="3"/>
  <c r="X636" i="3"/>
  <c r="X635" i="3"/>
  <c r="X634" i="3"/>
  <c r="X633" i="3"/>
  <c r="X632" i="3"/>
  <c r="X631" i="3"/>
  <c r="X630" i="3"/>
  <c r="X629" i="3"/>
  <c r="X628" i="3"/>
  <c r="X627" i="3"/>
  <c r="X626" i="3"/>
  <c r="X625" i="3"/>
  <c r="X624" i="3"/>
  <c r="X623" i="3"/>
  <c r="X622" i="3"/>
  <c r="X621" i="3"/>
  <c r="X620" i="3"/>
  <c r="X619" i="3"/>
  <c r="X618" i="3"/>
  <c r="X617" i="3"/>
  <c r="X616" i="3"/>
  <c r="X615" i="3"/>
  <c r="X614" i="3"/>
  <c r="X613" i="3"/>
  <c r="X612" i="3"/>
  <c r="X611" i="3"/>
  <c r="X608" i="3"/>
  <c r="X604" i="3"/>
  <c r="X603" i="3"/>
  <c r="X602" i="3"/>
  <c r="X601" i="3"/>
  <c r="X599" i="3"/>
  <c r="X596" i="3"/>
  <c r="X593" i="3"/>
  <c r="X592" i="3"/>
  <c r="X591" i="3"/>
  <c r="X590" i="3"/>
  <c r="X588" i="3"/>
  <c r="X587" i="3"/>
  <c r="X586" i="3"/>
  <c r="X585" i="3"/>
  <c r="X584" i="3"/>
  <c r="X583" i="3"/>
  <c r="X576" i="3"/>
  <c r="X575" i="3"/>
  <c r="X567" i="3"/>
  <c r="X566" i="3"/>
  <c r="X564" i="3"/>
  <c r="X563" i="3"/>
  <c r="X560" i="3"/>
  <c r="X559" i="3"/>
  <c r="X555" i="3"/>
  <c r="X554" i="3"/>
  <c r="X553" i="3"/>
  <c r="X552" i="3"/>
  <c r="X551" i="3"/>
  <c r="X543" i="3"/>
  <c r="X539" i="3"/>
  <c r="X538" i="3"/>
  <c r="X537" i="3"/>
  <c r="X536" i="3"/>
  <c r="X524" i="3"/>
  <c r="X523" i="3"/>
  <c r="X512" i="3"/>
  <c r="X511" i="3"/>
  <c r="X510" i="3"/>
  <c r="X494" i="3"/>
  <c r="X509" i="3" s="1"/>
  <c r="X493" i="3"/>
  <c r="X507" i="3" s="1"/>
  <c r="X489" i="3"/>
  <c r="X488" i="3"/>
  <c r="X485" i="3"/>
  <c r="X483" i="3"/>
  <c r="X482" i="3"/>
  <c r="X481" i="3"/>
  <c r="X480" i="3"/>
  <c r="X479" i="3"/>
  <c r="X476" i="3"/>
  <c r="X490" i="3" s="1"/>
  <c r="X470" i="3"/>
  <c r="X475" i="3" s="1"/>
  <c r="X465" i="3"/>
  <c r="X461" i="3"/>
  <c r="X460" i="3"/>
  <c r="X459" i="3"/>
  <c r="X469" i="3" s="1"/>
  <c r="X455" i="3"/>
  <c r="X451" i="3"/>
  <c r="X450" i="3"/>
  <c r="X447" i="3"/>
  <c r="X446" i="3"/>
  <c r="X444" i="3"/>
  <c r="X440" i="3"/>
  <c r="X439" i="3"/>
  <c r="X438" i="3"/>
  <c r="X448" i="3" s="1"/>
  <c r="X436" i="3"/>
  <c r="X432" i="3"/>
  <c r="X431" i="3"/>
  <c r="X430" i="3"/>
  <c r="X422" i="3"/>
  <c r="X421" i="3"/>
  <c r="X420" i="3"/>
  <c r="X429" i="3" s="1"/>
  <c r="X419" i="3"/>
  <c r="X418" i="3"/>
  <c r="X410" i="3"/>
  <c r="X409" i="3"/>
  <c r="X408" i="3"/>
  <c r="X407" i="3"/>
  <c r="X417" i="3" s="1"/>
  <c r="X406" i="3"/>
  <c r="X401" i="3"/>
  <c r="X400" i="3"/>
  <c r="X398" i="3"/>
  <c r="X397" i="3"/>
  <c r="X396" i="3"/>
  <c r="X405" i="3" s="1"/>
  <c r="X394" i="3"/>
  <c r="X390" i="3"/>
  <c r="X389" i="3"/>
  <c r="X388" i="3"/>
  <c r="X387" i="3"/>
  <c r="X402" i="3" s="1"/>
  <c r="X386" i="3"/>
  <c r="X385" i="3"/>
  <c r="X381" i="3"/>
  <c r="X380" i="3"/>
  <c r="X377" i="3"/>
  <c r="X373" i="3"/>
  <c r="X372" i="3"/>
  <c r="X371" i="3"/>
  <c r="X366" i="3"/>
  <c r="X365" i="3"/>
  <c r="X364" i="3"/>
  <c r="X363" i="3"/>
  <c r="X361" i="3"/>
  <c r="X370" i="3" s="1"/>
  <c r="X360" i="3"/>
  <c r="X359" i="3"/>
  <c r="X358" i="3"/>
  <c r="X355" i="3"/>
  <c r="X350" i="3"/>
  <c r="X349" i="3"/>
  <c r="X348" i="3"/>
  <c r="X347" i="3"/>
  <c r="X368" i="3" s="1"/>
  <c r="X346" i="3"/>
  <c r="X345" i="3"/>
  <c r="X344" i="3"/>
  <c r="X343" i="3"/>
  <c r="X342" i="3"/>
  <c r="X341" i="3"/>
  <c r="X340" i="3"/>
  <c r="X339" i="3"/>
  <c r="X338" i="3"/>
  <c r="X337" i="3"/>
  <c r="X335" i="3"/>
  <c r="X334" i="3"/>
  <c r="X333" i="3"/>
  <c r="X332" i="3"/>
  <c r="X331" i="3"/>
  <c r="X330" i="3"/>
  <c r="X329" i="3"/>
  <c r="X328" i="3"/>
  <c r="X327" i="3"/>
  <c r="X326" i="3"/>
  <c r="X323" i="3"/>
  <c r="X318" i="3"/>
  <c r="X317" i="3"/>
  <c r="X316" i="3"/>
  <c r="X315" i="3"/>
  <c r="X314" i="3"/>
  <c r="X310" i="3"/>
  <c r="X302" i="3"/>
  <c r="X313" i="3" s="1"/>
  <c r="X292" i="3"/>
  <c r="X291" i="3"/>
  <c r="X290" i="3"/>
  <c r="X289" i="3"/>
  <c r="X300" i="3" s="1"/>
  <c r="X288" i="3"/>
  <c r="X299" i="3" s="1"/>
  <c r="X287" i="3"/>
  <c r="X286" i="3"/>
  <c r="X285" i="3"/>
  <c r="X284" i="3"/>
  <c r="X276" i="3"/>
  <c r="X275" i="3"/>
  <c r="X273" i="3"/>
  <c r="X272" i="3"/>
  <c r="X269" i="3"/>
  <c r="X268" i="3"/>
  <c r="X264" i="3"/>
  <c r="X263" i="3"/>
  <c r="X262" i="3"/>
  <c r="X258" i="3"/>
  <c r="X255" i="3"/>
  <c r="X253" i="3"/>
  <c r="X252" i="3"/>
  <c r="X251" i="3"/>
  <c r="X250" i="3"/>
  <c r="X249" i="3"/>
  <c r="X246" i="3"/>
  <c r="X245" i="3"/>
  <c r="X260" i="3" s="1"/>
  <c r="X234" i="3"/>
  <c r="X233" i="3"/>
  <c r="X232" i="3"/>
  <c r="X231" i="3"/>
  <c r="X244" i="3" s="1"/>
  <c r="X230" i="3"/>
  <c r="X229" i="3"/>
  <c r="X242" i="3" s="1"/>
  <c r="X228" i="3"/>
  <c r="X227" i="3"/>
  <c r="X226" i="3"/>
  <c r="X225" i="3"/>
  <c r="X224" i="3"/>
  <c r="X217" i="3"/>
  <c r="X216" i="3"/>
  <c r="X215" i="3"/>
  <c r="X214" i="3"/>
  <c r="X213" i="3"/>
  <c r="X212" i="3"/>
  <c r="X211" i="3"/>
  <c r="X207" i="3"/>
  <c r="X206" i="3"/>
  <c r="X205" i="3"/>
  <c r="X201" i="3"/>
  <c r="X199" i="3"/>
  <c r="X198" i="3"/>
  <c r="X197" i="3"/>
  <c r="X196" i="3"/>
  <c r="X195" i="3"/>
  <c r="X192" i="3"/>
  <c r="X188" i="3"/>
  <c r="X187" i="3"/>
  <c r="X186" i="3"/>
  <c r="X184" i="3"/>
  <c r="X171" i="3"/>
  <c r="X167" i="3"/>
  <c r="X166" i="3"/>
  <c r="X165" i="3"/>
  <c r="X164" i="3"/>
  <c r="X190" i="3" s="1"/>
  <c r="X163" i="3"/>
  <c r="X189" i="3" s="1"/>
  <c r="X160" i="3"/>
  <c r="X159" i="3"/>
  <c r="X158" i="3"/>
  <c r="X151" i="3"/>
  <c r="X150" i="3"/>
  <c r="X147" i="3"/>
  <c r="X146" i="3"/>
  <c r="X144" i="3"/>
  <c r="X143" i="3"/>
  <c r="X142" i="3"/>
  <c r="X139" i="3"/>
  <c r="X138" i="3"/>
  <c r="X137" i="3"/>
  <c r="X133" i="3"/>
  <c r="X129" i="3"/>
  <c r="X128" i="3"/>
  <c r="X127" i="3"/>
  <c r="X126" i="3"/>
  <c r="X125" i="3"/>
  <c r="X122" i="3"/>
  <c r="X121" i="3"/>
  <c r="X120" i="3"/>
  <c r="X116" i="3"/>
  <c r="X112" i="3"/>
  <c r="X111" i="3"/>
  <c r="X110" i="3"/>
  <c r="X109" i="3"/>
  <c r="X108" i="3"/>
  <c r="X104" i="3"/>
  <c r="X103" i="3"/>
  <c r="X102" i="3"/>
  <c r="X97" i="3"/>
  <c r="X96" i="3"/>
  <c r="X94" i="3"/>
  <c r="X93" i="3"/>
  <c r="X92" i="3"/>
  <c r="X91" i="3"/>
  <c r="X90" i="3"/>
  <c r="X86" i="3"/>
  <c r="X85" i="3"/>
  <c r="X84" i="3"/>
  <c r="X83" i="3"/>
  <c r="X82" i="3"/>
  <c r="X77" i="3"/>
  <c r="X76" i="3"/>
  <c r="X75" i="3"/>
  <c r="X70" i="3"/>
  <c r="X69" i="3"/>
  <c r="X67" i="3"/>
  <c r="X66" i="3"/>
  <c r="X65" i="3"/>
  <c r="X64" i="3"/>
  <c r="X63" i="3"/>
  <c r="X59" i="3"/>
  <c r="X58" i="3"/>
  <c r="X57" i="3"/>
  <c r="X52" i="3"/>
  <c r="X51" i="3"/>
  <c r="X50" i="3"/>
  <c r="X49" i="3"/>
  <c r="X43" i="3"/>
  <c r="X42" i="3"/>
  <c r="X39" i="3"/>
  <c r="X38" i="3"/>
  <c r="X37" i="3"/>
  <c r="X36" i="3"/>
  <c r="X35" i="3"/>
  <c r="X31" i="3"/>
  <c r="X30" i="3"/>
  <c r="X29" i="3"/>
  <c r="X28" i="3"/>
  <c r="X27" i="3"/>
  <c r="X22" i="3"/>
  <c r="X21" i="3"/>
  <c r="X20" i="3"/>
  <c r="X15" i="3"/>
  <c r="X14" i="3"/>
  <c r="X12" i="3"/>
  <c r="X11" i="3"/>
  <c r="X10" i="3"/>
  <c r="X9" i="3"/>
  <c r="X8" i="3"/>
  <c r="X4" i="3"/>
  <c r="X3" i="3"/>
  <c r="X2" i="3"/>
  <c r="X23" i="3" l="1"/>
  <c r="X81" i="3"/>
  <c r="X191" i="3"/>
  <c r="X416" i="3"/>
  <c r="X243" i="3"/>
  <c r="X428" i="3"/>
  <c r="X124" i="3"/>
  <c r="X107" i="3"/>
  <c r="X141" i="3"/>
  <c r="X449" i="3"/>
  <c r="X491" i="3"/>
  <c r="X492" i="3"/>
  <c r="X259" i="3"/>
  <c r="X162" i="3"/>
  <c r="X367" i="3"/>
  <c r="X53" i="3"/>
  <c r="X203" i="3"/>
  <c r="X54" i="3"/>
  <c r="X106" i="3"/>
  <c r="X403" i="3"/>
  <c r="X404" i="3"/>
  <c r="X24" i="3"/>
  <c r="X78" i="3"/>
  <c r="X105" i="3"/>
  <c r="X140" i="3"/>
  <c r="X369" i="3"/>
  <c r="X25" i="3"/>
  <c r="X79" i="3"/>
  <c r="X202" i="3"/>
  <c r="X261" i="3"/>
  <c r="X384" i="3"/>
  <c r="X508" i="3"/>
  <c r="X55" i="3"/>
  <c r="X26" i="3"/>
  <c r="X56" i="3"/>
  <c r="X80" i="3"/>
  <c r="X161" i="3"/>
  <c r="X204" i="3"/>
  <c r="X311" i="3"/>
  <c r="X382" i="3"/>
  <c r="X415" i="3"/>
  <c r="X427" i="3"/>
  <c r="X468" i="3"/>
  <c r="X123" i="3"/>
  <c r="X301" i="3"/>
  <c r="X312" i="3"/>
  <c r="X383" i="3"/>
  <c r="F704" i="4" l="1"/>
  <c r="F703" i="4"/>
  <c r="F705" i="4"/>
  <c r="F706" i="4" l="1"/>
  <c r="F782" i="4" l="1"/>
  <c r="F797" i="4" l="1"/>
  <c r="F785" i="4"/>
  <c r="F730" i="4"/>
  <c r="F724" i="4"/>
  <c r="F789" i="4"/>
  <c r="F787" i="4"/>
  <c r="F786" i="4" l="1"/>
  <c r="F791" i="4"/>
  <c r="F792" i="4"/>
  <c r="F795" i="4"/>
  <c r="F779" i="4"/>
  <c r="F780" i="4"/>
  <c r="F798" i="4"/>
  <c r="F796" i="4"/>
  <c r="F781" i="4"/>
  <c r="F793" i="4"/>
  <c r="F783" i="4"/>
  <c r="F794" i="4"/>
  <c r="F784" i="4"/>
  <c r="F735" i="4"/>
  <c r="F739" i="4"/>
  <c r="F738" i="4"/>
  <c r="F731" i="4"/>
  <c r="F737" i="4"/>
  <c r="F722" i="4"/>
  <c r="F718" i="4"/>
  <c r="F729" i="4"/>
  <c r="F720" i="4"/>
  <c r="F719" i="4"/>
  <c r="F803" i="4"/>
  <c r="F801" i="4"/>
  <c r="F806" i="4"/>
  <c r="F807" i="4"/>
  <c r="F802" i="4"/>
  <c r="F800" i="4"/>
  <c r="F805" i="4"/>
  <c r="F799" i="4"/>
  <c r="F804" i="4"/>
  <c r="F725" i="4"/>
  <c r="F728" i="4"/>
  <c r="F736" i="4"/>
  <c r="F732" i="4"/>
  <c r="F723" i="4"/>
  <c r="F726" i="4"/>
  <c r="F734" i="4"/>
  <c r="F733" i="4"/>
  <c r="F282" i="4"/>
  <c r="F301" i="4"/>
  <c r="F713" i="4"/>
  <c r="F714" i="4"/>
  <c r="F790" i="4"/>
  <c r="F788" i="4" l="1"/>
  <c r="F696" i="4"/>
  <c r="F709" i="4"/>
  <c r="F702" i="4"/>
  <c r="F172" i="4"/>
  <c r="F698" i="4"/>
  <c r="F707" i="4"/>
  <c r="F711" i="4"/>
  <c r="F695" i="4"/>
  <c r="F697" i="4"/>
  <c r="F710" i="4"/>
  <c r="F716" i="4"/>
  <c r="F693" i="4"/>
  <c r="F584" i="4"/>
  <c r="F589" i="4"/>
  <c r="F268" i="4"/>
  <c r="F519" i="4"/>
  <c r="F411" i="4"/>
  <c r="F638" i="4"/>
  <c r="F277" i="4"/>
  <c r="F213" i="4"/>
  <c r="F97" i="4"/>
  <c r="F163" i="4"/>
  <c r="F542" i="4"/>
  <c r="F515" i="4"/>
  <c r="F530" i="4"/>
  <c r="F182" i="4"/>
  <c r="F688" i="4"/>
  <c r="F451" i="4"/>
  <c r="F293" i="4"/>
  <c r="F331" i="4"/>
  <c r="F715" i="4"/>
  <c r="F526" i="4"/>
  <c r="F717" i="4"/>
  <c r="F315" i="4"/>
  <c r="F333" i="4"/>
  <c r="F626" i="4"/>
  <c r="F701" i="4"/>
  <c r="F609" i="4"/>
  <c r="F610" i="4"/>
  <c r="F285" i="4"/>
  <c r="F286" i="4"/>
  <c r="F284" i="4"/>
  <c r="F727" i="4"/>
  <c r="F721" i="4"/>
  <c r="F505" i="4"/>
  <c r="F509" i="4"/>
  <c r="F603" i="4"/>
  <c r="F604" i="4"/>
  <c r="F605" i="4"/>
  <c r="F712" i="4"/>
  <c r="F502" i="4"/>
  <c r="F498" i="4"/>
  <c r="F487" i="4"/>
  <c r="F569" i="4"/>
  <c r="F644" i="4"/>
  <c r="F111" i="4"/>
  <c r="F109" i="4"/>
  <c r="F149" i="4"/>
  <c r="F139" i="4"/>
  <c r="F142" i="4"/>
  <c r="F116" i="4"/>
  <c r="F119" i="4"/>
  <c r="F144" i="4"/>
  <c r="F110" i="4"/>
  <c r="F124" i="4"/>
  <c r="F689" i="4"/>
  <c r="F692" i="4"/>
  <c r="F691" i="4"/>
  <c r="F690" i="4"/>
  <c r="F676" i="4"/>
  <c r="F680" i="4"/>
  <c r="F684" i="4"/>
  <c r="F345" i="4"/>
  <c r="F663" i="4"/>
  <c r="F669" i="4"/>
  <c r="F657" i="4"/>
  <c r="F571" i="4"/>
  <c r="F572" i="4"/>
  <c r="F570" i="4"/>
  <c r="F573" i="4"/>
  <c r="F232" i="4"/>
  <c r="F228" i="4"/>
  <c r="F229" i="4"/>
  <c r="F227" i="4"/>
  <c r="F222" i="4"/>
  <c r="F231" i="4"/>
  <c r="F223" i="4"/>
  <c r="F224" i="4"/>
  <c r="F233" i="4"/>
  <c r="F226" i="4"/>
  <c r="F220" i="4"/>
  <c r="F236" i="4"/>
  <c r="F221" i="4"/>
  <c r="F230" i="4"/>
  <c r="F225" i="4"/>
  <c r="F653" i="4"/>
  <c r="F655" i="4"/>
  <c r="F406" i="4"/>
  <c r="F654" i="4"/>
  <c r="F497" i="4"/>
  <c r="F408" i="4"/>
  <c r="F398" i="4"/>
  <c r="F656" i="4"/>
  <c r="F662" i="4"/>
  <c r="F668" i="4"/>
  <c r="F540" i="4"/>
  <c r="F539" i="4"/>
  <c r="F489" i="4"/>
  <c r="F495" i="4"/>
  <c r="F614" i="4"/>
  <c r="F613" i="4"/>
  <c r="F608" i="4"/>
  <c r="F606" i="4"/>
  <c r="F607" i="4"/>
  <c r="F476" i="4"/>
  <c r="F470" i="4"/>
  <c r="F665" i="4"/>
  <c r="F671" i="4"/>
  <c r="F389" i="4"/>
  <c r="F659" i="4"/>
  <c r="F364" i="4"/>
  <c r="F335" i="4"/>
  <c r="F670" i="4"/>
  <c r="F658" i="4"/>
  <c r="F664" i="4"/>
  <c r="F633" i="4"/>
  <c r="F634" i="4"/>
  <c r="F649" i="4"/>
  <c r="F647" i="4"/>
  <c r="F648" i="4"/>
  <c r="F125" i="4"/>
  <c r="F120" i="4"/>
  <c r="F145" i="4"/>
  <c r="F152" i="4"/>
  <c r="F150" i="4"/>
  <c r="F327" i="4"/>
  <c r="F328" i="4"/>
  <c r="F661" i="4"/>
  <c r="F667" i="4"/>
  <c r="F673" i="4"/>
  <c r="F616" i="4"/>
  <c r="F147" i="4"/>
  <c r="F234" i="4"/>
  <c r="F122" i="4"/>
  <c r="F148" i="4"/>
  <c r="F486" i="4"/>
  <c r="F682" i="4"/>
  <c r="F471" i="4"/>
  <c r="F674" i="4"/>
  <c r="F409" i="4"/>
  <c r="F678" i="4"/>
  <c r="F523" i="4"/>
  <c r="F524" i="4"/>
  <c r="F522" i="4"/>
  <c r="F396" i="4"/>
  <c r="F390" i="4"/>
  <c r="F687" i="4"/>
  <c r="F468" i="4"/>
  <c r="F461" i="4"/>
  <c r="F484" i="4"/>
  <c r="F482" i="4"/>
  <c r="F686" i="4"/>
  <c r="F433" i="4"/>
  <c r="F426" i="4"/>
  <c r="F672" i="4"/>
  <c r="F660" i="4"/>
  <c r="F666" i="4"/>
  <c r="F567" i="4"/>
  <c r="F568" i="4"/>
  <c r="F566" i="4"/>
  <c r="F565" i="4"/>
  <c r="F652" i="4"/>
  <c r="F650" i="4"/>
  <c r="F651" i="4"/>
  <c r="F385" i="4"/>
  <c r="F378" i="4"/>
  <c r="F329" i="4"/>
  <c r="F330" i="4"/>
  <c r="F681" i="4"/>
  <c r="F685" i="4"/>
  <c r="F677" i="4"/>
  <c r="F491" i="4"/>
  <c r="F675" i="4"/>
  <c r="F683" i="4"/>
  <c r="F679" i="4"/>
  <c r="F708" i="4" l="1"/>
  <c r="F533" i="4"/>
  <c r="F532" i="4"/>
  <c r="F546" i="4"/>
  <c r="F548" i="4"/>
  <c r="F547" i="4"/>
  <c r="F270" i="4"/>
  <c r="F269" i="4"/>
  <c r="F240" i="4"/>
  <c r="F699" i="4"/>
  <c r="F171" i="4"/>
  <c r="F169" i="4"/>
  <c r="F518" i="4"/>
  <c r="F583" i="4"/>
  <c r="F700" i="4"/>
  <c r="F592" i="4"/>
  <c r="F204" i="4"/>
  <c r="F317" i="4"/>
  <c r="F279" i="4"/>
  <c r="F193" i="4"/>
  <c r="F73" i="4"/>
  <c r="F694" i="4"/>
  <c r="F212" i="4"/>
  <c r="F209" i="4"/>
  <c r="F536" i="4"/>
  <c r="F535" i="4"/>
  <c r="F554" i="4"/>
  <c r="F552" i="4"/>
  <c r="F274" i="4"/>
  <c r="F273" i="4"/>
  <c r="F640" i="4"/>
  <c r="F555" i="4"/>
  <c r="F271" i="4"/>
  <c r="F529" i="4"/>
  <c r="F591" i="4"/>
  <c r="F407" i="4"/>
  <c r="F184" i="4"/>
  <c r="F332" i="4"/>
  <c r="F581" i="4"/>
  <c r="F582" i="4"/>
  <c r="F280" i="4"/>
  <c r="F84" i="4"/>
  <c r="F85" i="4"/>
  <c r="F95" i="4"/>
  <c r="F520" i="4"/>
  <c r="F90" i="4"/>
  <c r="F96" i="4"/>
  <c r="F586" i="4"/>
  <c r="F580" i="4"/>
  <c r="F278" i="4"/>
  <c r="F93" i="4"/>
  <c r="F91" i="4"/>
  <c r="F188" i="4"/>
  <c r="F89" i="4"/>
  <c r="F99" i="4"/>
  <c r="F312" i="4"/>
  <c r="F585" i="4"/>
  <c r="F197" i="4"/>
  <c r="F593" i="4"/>
  <c r="F210" i="4"/>
  <c r="F423" i="4"/>
  <c r="F587" i="4"/>
  <c r="F207" i="4"/>
  <c r="F205" i="4"/>
  <c r="F415" i="4"/>
  <c r="F294" i="4"/>
  <c r="F437" i="4"/>
  <c r="F208" i="4"/>
  <c r="F203" i="4"/>
  <c r="F417" i="4"/>
  <c r="F215" i="4"/>
  <c r="F211" i="4"/>
  <c r="F206" i="4"/>
  <c r="F594" i="4"/>
  <c r="F637" i="4"/>
  <c r="F86" i="4"/>
  <c r="F88" i="4"/>
  <c r="F195" i="4"/>
  <c r="F92" i="4"/>
  <c r="F560" i="4"/>
  <c r="F237" i="4"/>
  <c r="F639" i="4"/>
  <c r="F441" i="4"/>
  <c r="F537" i="4"/>
  <c r="F595" i="4"/>
  <c r="F588" i="4"/>
  <c r="F553" i="4"/>
  <c r="F556" i="4"/>
  <c r="F590" i="4"/>
  <c r="F162" i="4"/>
  <c r="F628" i="4"/>
  <c r="F525" i="4"/>
  <c r="F511" i="4"/>
  <c r="F154" i="4"/>
  <c r="F326" i="4"/>
  <c r="F123" i="4"/>
  <c r="F629" i="4"/>
  <c r="F619" i="4"/>
  <c r="F576" i="4"/>
  <c r="F325" i="4"/>
  <c r="F112" i="4"/>
  <c r="F527" i="4"/>
  <c r="F185" i="4"/>
  <c r="F189" i="4"/>
  <c r="F187" i="4"/>
  <c r="F334" i="4"/>
  <c r="F288" i="4"/>
  <c r="F596" i="4"/>
  <c r="F186" i="4"/>
  <c r="F183" i="4"/>
  <c r="F181" i="4"/>
  <c r="F405" i="4"/>
  <c r="F297" i="4"/>
  <c r="F290" i="4"/>
  <c r="F192" i="4"/>
  <c r="F457" i="4"/>
  <c r="F577" i="4"/>
  <c r="F574" i="4"/>
  <c r="F618" i="4"/>
  <c r="F239" i="4"/>
  <c r="F599" i="4"/>
  <c r="F241" i="4"/>
  <c r="F321" i="4"/>
  <c r="F346" i="4"/>
  <c r="F295" i="4"/>
  <c r="F113" i="4"/>
  <c r="F350" i="4"/>
  <c r="F624" i="4"/>
  <c r="F344" i="4"/>
  <c r="F118" i="4"/>
  <c r="F83" i="4"/>
  <c r="F80" i="4"/>
  <c r="F243" i="4"/>
  <c r="F87" i="4"/>
  <c r="F81" i="4"/>
  <c r="F247" i="4"/>
  <c r="F115" i="4"/>
  <c r="F82" i="4"/>
  <c r="F287" i="4"/>
  <c r="F305" i="4"/>
  <c r="F631" i="4"/>
  <c r="F632" i="4"/>
  <c r="F478" i="4"/>
  <c r="F477" i="4"/>
  <c r="F424" i="4"/>
  <c r="F128" i="4"/>
  <c r="F549" i="4"/>
  <c r="F611" i="4"/>
  <c r="F373" i="4"/>
  <c r="F76" i="4"/>
  <c r="F127" i="4"/>
  <c r="F141" i="4"/>
  <c r="F117" i="4"/>
  <c r="F103" i="4"/>
  <c r="F66" i="4"/>
  <c r="F105" i="4"/>
  <c r="F107" i="4"/>
  <c r="F464" i="4"/>
  <c r="F114" i="4"/>
  <c r="F622" i="4"/>
  <c r="F430" i="4"/>
  <c r="F435" i="4"/>
  <c r="F466" i="4"/>
  <c r="F129" i="4"/>
  <c r="F298" i="4"/>
  <c r="F131" i="4"/>
  <c r="F446" i="4"/>
  <c r="F467" i="4"/>
  <c r="F242" i="4"/>
  <c r="F474" i="4"/>
  <c r="F299" i="4"/>
  <c r="F291" i="4"/>
  <c r="F379" i="4"/>
  <c r="F425" i="4"/>
  <c r="F485" i="4"/>
  <c r="F483" i="4"/>
  <c r="F370" i="4"/>
  <c r="F442" i="4"/>
  <c r="F579" i="4"/>
  <c r="F130" i="4"/>
  <c r="F512" i="4"/>
  <c r="F444" i="4"/>
  <c r="F494" i="4"/>
  <c r="F420" i="4"/>
  <c r="F296" i="4"/>
  <c r="F361" i="4"/>
  <c r="F313" i="4"/>
  <c r="F448" i="4"/>
  <c r="F387" i="4"/>
  <c r="F432" i="4"/>
  <c r="F463" i="4"/>
  <c r="F516" i="4"/>
  <c r="F140" i="4"/>
  <c r="F443" i="4"/>
  <c r="F450" i="4"/>
  <c r="F367" i="4"/>
  <c r="F545" i="4"/>
  <c r="F199" i="4"/>
  <c r="F414" i="4"/>
  <c r="F191" i="4"/>
  <c r="F452" i="4"/>
  <c r="F438" i="4"/>
  <c r="F343" i="4"/>
  <c r="F314" i="4"/>
  <c r="F170" i="4"/>
  <c r="F310" i="4"/>
  <c r="F575" i="4"/>
  <c r="F630" i="4"/>
  <c r="F503" i="4"/>
  <c r="F620" i="4"/>
  <c r="F381" i="4"/>
  <c r="F440" i="4"/>
  <c r="F434" i="4"/>
  <c r="F289" i="4"/>
  <c r="F143" i="4"/>
  <c r="F383" i="4"/>
  <c r="F429" i="4"/>
  <c r="F436" i="4"/>
  <c r="F427" i="4"/>
  <c r="F462" i="4"/>
  <c r="F394" i="4"/>
  <c r="F514" i="4"/>
  <c r="F382" i="4"/>
  <c r="F138" i="4"/>
  <c r="F445" i="4"/>
  <c r="F447" i="4"/>
  <c r="F456" i="4"/>
  <c r="F356" i="4"/>
  <c r="F375" i="4"/>
  <c r="F627" i="4"/>
  <c r="F621" i="4"/>
  <c r="F623" i="4"/>
  <c r="F311" i="4"/>
  <c r="F612" i="4"/>
  <c r="F490" i="4"/>
  <c r="F410" i="4"/>
  <c r="F510" i="4"/>
  <c r="F363" i="4"/>
  <c r="F238" i="4"/>
  <c r="F395" i="4"/>
  <c r="F397" i="4"/>
  <c r="F513" i="4"/>
  <c r="F121" i="4"/>
  <c r="F94" i="4"/>
  <c r="F449" i="4"/>
  <c r="F352" i="4"/>
  <c r="F339" i="4"/>
  <c r="F342" i="4"/>
  <c r="F354" i="4"/>
  <c r="F362" i="4"/>
  <c r="F351" i="4"/>
  <c r="F357" i="4"/>
  <c r="F214" i="4"/>
  <c r="F625" i="4"/>
  <c r="F421" i="4"/>
  <c r="F413" i="4"/>
  <c r="F402" i="4"/>
  <c r="F400" i="4"/>
  <c r="F306" i="4"/>
  <c r="F155" i="4"/>
  <c r="F479" i="4"/>
  <c r="F480" i="4"/>
  <c r="F174" i="4"/>
  <c r="F272" i="4"/>
  <c r="F275" i="4"/>
  <c r="F283" i="4"/>
  <c r="F281" i="4"/>
  <c r="F276" i="4"/>
  <c r="F267" i="4"/>
  <c r="F543" i="4"/>
  <c r="F544" i="4"/>
  <c r="F645" i="4"/>
  <c r="F646" i="4"/>
  <c r="F534" i="4"/>
  <c r="F541" i="4"/>
  <c r="F528" i="4"/>
  <c r="F521" i="4"/>
  <c r="F302" i="4"/>
  <c r="F303" i="4"/>
  <c r="F304" i="4"/>
  <c r="F504" i="4"/>
  <c r="F300" i="4"/>
  <c r="F386" i="4"/>
  <c r="F384" i="4"/>
  <c r="F393" i="4"/>
  <c r="F481" i="4"/>
  <c r="F391" i="4"/>
  <c r="F146" i="4"/>
  <c r="F190" i="4"/>
  <c r="F460" i="4"/>
  <c r="F453" i="4"/>
  <c r="F455" i="4"/>
  <c r="F439" i="4"/>
  <c r="F355" i="4"/>
  <c r="F341" i="4"/>
  <c r="F340" i="4"/>
  <c r="F336" i="4"/>
  <c r="F365" i="4"/>
  <c r="F374" i="4"/>
  <c r="F366" i="4"/>
  <c r="F348" i="4"/>
  <c r="F475" i="4"/>
  <c r="F473" i="4"/>
  <c r="F260" i="4"/>
  <c r="F252" i="4"/>
  <c r="F257" i="4"/>
  <c r="F255" i="4"/>
  <c r="F262" i="4"/>
  <c r="F264" i="4"/>
  <c r="F254" i="4"/>
  <c r="F259" i="4"/>
  <c r="F251" i="4"/>
  <c r="F261" i="4"/>
  <c r="F258" i="4"/>
  <c r="F253" i="4"/>
  <c r="F256" i="4"/>
  <c r="F248" i="4"/>
  <c r="F266" i="4"/>
  <c r="F246" i="4"/>
  <c r="F265" i="4"/>
  <c r="F249" i="4"/>
  <c r="F245" i="4"/>
  <c r="F250" i="4"/>
  <c r="F617" i="4"/>
  <c r="F493" i="4"/>
  <c r="F422" i="4"/>
  <c r="F416" i="4"/>
  <c r="F401" i="4"/>
  <c r="F404" i="4"/>
  <c r="F235" i="4"/>
  <c r="F106" i="4"/>
  <c r="F108" i="4"/>
  <c r="F70" i="4"/>
  <c r="F77" i="4"/>
  <c r="F69" i="4"/>
  <c r="F68" i="4"/>
  <c r="F67" i="4"/>
  <c r="F72" i="4"/>
  <c r="F74" i="4"/>
  <c r="F71" i="4"/>
  <c r="F75" i="4"/>
  <c r="F635" i="4"/>
  <c r="F165" i="4"/>
  <c r="F517" i="4"/>
  <c r="F531" i="4"/>
  <c r="F538" i="4"/>
  <c r="F501" i="4"/>
  <c r="F156" i="4"/>
  <c r="F508" i="4"/>
  <c r="F157" i="4"/>
  <c r="F64" i="4"/>
  <c r="F359" i="4"/>
  <c r="F372" i="4"/>
  <c r="F377" i="4"/>
  <c r="F641" i="4"/>
  <c r="F418" i="4"/>
  <c r="F309" i="4"/>
  <c r="F316" i="4"/>
  <c r="F578" i="4"/>
  <c r="F217" i="4"/>
  <c r="F216" i="4"/>
  <c r="F218" i="4"/>
  <c r="F198" i="4"/>
  <c r="F219" i="4"/>
  <c r="F196" i="4"/>
  <c r="F100" i="4"/>
  <c r="F101" i="4"/>
  <c r="F550" i="4"/>
  <c r="F551" i="4"/>
  <c r="F488" i="4"/>
  <c r="F500" i="4"/>
  <c r="F201" i="4"/>
  <c r="F506" i="4"/>
  <c r="F104" i="4"/>
  <c r="F403" i="4"/>
  <c r="F292" i="4"/>
  <c r="F388" i="4"/>
  <c r="F380" i="4"/>
  <c r="F161" i="4"/>
  <c r="F431" i="4"/>
  <c r="F428" i="4"/>
  <c r="F465" i="4"/>
  <c r="F392" i="4"/>
  <c r="F65" i="4"/>
  <c r="F459" i="4"/>
  <c r="F454" i="4"/>
  <c r="F458" i="4"/>
  <c r="F358" i="4"/>
  <c r="F353" i="4"/>
  <c r="F368" i="4"/>
  <c r="F376" i="4"/>
  <c r="F338" i="4"/>
  <c r="F360" i="4"/>
  <c r="F337" i="4"/>
  <c r="F369" i="4"/>
  <c r="F347" i="4"/>
  <c r="F349" i="4"/>
  <c r="F472" i="4"/>
  <c r="F615" i="4"/>
  <c r="F496" i="4"/>
  <c r="F492" i="4"/>
  <c r="F412" i="4"/>
  <c r="F419" i="4"/>
  <c r="F399" i="4"/>
  <c r="F469" i="4"/>
  <c r="F307" i="4"/>
  <c r="F308" i="4"/>
  <c r="F636" i="4"/>
  <c r="F179" i="4"/>
  <c r="F177" i="4"/>
  <c r="F180" i="4"/>
  <c r="F178" i="4"/>
  <c r="F132" i="4"/>
  <c r="F134" i="4"/>
  <c r="F133" i="4"/>
  <c r="F318" i="4"/>
  <c r="F320" i="4"/>
  <c r="F319" i="4"/>
  <c r="F167" i="4"/>
  <c r="F563" i="4"/>
  <c r="F564" i="4"/>
  <c r="F561" i="4"/>
  <c r="F562" i="4"/>
  <c r="F642" i="4"/>
  <c r="F643" i="4"/>
  <c r="F499" i="4"/>
  <c r="F135" i="4"/>
  <c r="F507" i="4"/>
  <c r="F200" i="4"/>
  <c r="F557" i="4" l="1"/>
  <c r="F559" i="4"/>
  <c r="F322" i="4"/>
  <c r="F558" i="4"/>
  <c r="F598" i="4"/>
  <c r="F597" i="4"/>
  <c r="F600" i="4"/>
  <c r="F323" i="4"/>
  <c r="F602" i="4"/>
  <c r="F324" i="4"/>
  <c r="F601" i="4"/>
  <c r="F263" i="4" l="1"/>
  <c r="F244" i="4"/>
  <c r="F194" i="4"/>
  <c r="F202" i="4"/>
  <c r="F137" i="4"/>
  <c r="F153" i="4"/>
  <c r="F151" i="4"/>
  <c r="F158" i="4"/>
  <c r="F136" i="4"/>
  <c r="F173" i="4"/>
  <c r="F175" i="4"/>
  <c r="F168" i="4"/>
  <c r="F176" i="4"/>
  <c r="F160" i="4"/>
  <c r="F164" i="4"/>
  <c r="F166" i="4"/>
  <c r="F159" i="4"/>
  <c r="F126" i="4"/>
  <c r="F63" i="4"/>
  <c r="F98" i="4"/>
  <c r="F78" i="4"/>
  <c r="F102" i="4"/>
  <c r="F79" i="4"/>
  <c r="F10" i="4" l="1"/>
  <c r="F60" i="4"/>
  <c r="F37" i="4"/>
  <c r="F22" i="4"/>
  <c r="F5" i="4"/>
  <c r="F48" i="4"/>
  <c r="F9" i="4"/>
  <c r="F11" i="4"/>
  <c r="F52" i="4"/>
  <c r="F50" i="4"/>
  <c r="F20" i="4"/>
  <c r="F26" i="4"/>
  <c r="F2" i="4"/>
  <c r="F41" i="4"/>
  <c r="F23" i="4"/>
  <c r="F56" i="4"/>
  <c r="F44" i="4"/>
  <c r="F39" i="4"/>
  <c r="F53" i="4"/>
  <c r="F62" i="4"/>
  <c r="F35" i="4"/>
  <c r="F8" i="4"/>
  <c r="F58" i="4"/>
  <c r="F4" i="4"/>
  <c r="F32" i="4"/>
  <c r="F13" i="4"/>
  <c r="F17" i="4"/>
  <c r="F46" i="4"/>
  <c r="F12" i="4"/>
  <c r="F27" i="4"/>
  <c r="F59" i="4"/>
  <c r="F18" i="4"/>
  <c r="F24" i="4"/>
  <c r="F19" i="4"/>
  <c r="F28" i="4"/>
  <c r="F55" i="4"/>
  <c r="F16" i="4"/>
  <c r="F21" i="4"/>
  <c r="F43" i="4"/>
  <c r="F15" i="4"/>
  <c r="F30" i="4"/>
  <c r="F31" i="4"/>
  <c r="F25" i="4"/>
  <c r="F51" i="4"/>
  <c r="F61" i="4"/>
  <c r="F45" i="4"/>
  <c r="F34" i="4"/>
  <c r="F47" i="4"/>
  <c r="F14" i="4"/>
  <c r="F29" i="4"/>
  <c r="F7" i="4"/>
  <c r="F38" i="4"/>
  <c r="F6" i="4"/>
  <c r="F42" i="4"/>
  <c r="F49" i="4"/>
  <c r="F57" i="4"/>
  <c r="F36" i="4"/>
  <c r="F3" i="4"/>
  <c r="F33" i="4"/>
  <c r="F40" i="4"/>
  <c r="F54" i="4"/>
</calcChain>
</file>

<file path=xl/sharedStrings.xml><?xml version="1.0" encoding="utf-8"?>
<sst xmlns="http://schemas.openxmlformats.org/spreadsheetml/2006/main" count="3809" uniqueCount="1213">
  <si>
    <t>ESM-3710-N</t>
  </si>
  <si>
    <t>ESM-1510-N</t>
  </si>
  <si>
    <t>ESM-3711-HN</t>
  </si>
  <si>
    <t>ESM-3712-HCN</t>
  </si>
  <si>
    <t>ESM-3711-CN</t>
  </si>
  <si>
    <t>ESM-3712-CN</t>
  </si>
  <si>
    <t>ESM-3770-N</t>
  </si>
  <si>
    <t>ESM-3721</t>
  </si>
  <si>
    <t>ESM-3722</t>
  </si>
  <si>
    <t>ESM-3723</t>
  </si>
  <si>
    <t>ESM-4410</t>
  </si>
  <si>
    <t>ESM-7710</t>
  </si>
  <si>
    <t>ESM-9910</t>
  </si>
  <si>
    <t>ESM-4420</t>
  </si>
  <si>
    <t>ESM-7720</t>
  </si>
  <si>
    <t>ESM-9920</t>
  </si>
  <si>
    <t>ESM-9420</t>
  </si>
  <si>
    <t>ESM-4920</t>
  </si>
  <si>
    <t>ESM-4430</t>
  </si>
  <si>
    <t>ESM-7730</t>
  </si>
  <si>
    <t>ESM-9930</t>
  </si>
  <si>
    <t>ESM-9430</t>
  </si>
  <si>
    <t>ESM-4930</t>
  </si>
  <si>
    <t>ESM-4435</t>
  </si>
  <si>
    <t>ESM-4450</t>
  </si>
  <si>
    <t>ESM-7750</t>
  </si>
  <si>
    <t>ESM-9950</t>
  </si>
  <si>
    <t>ESM-9450</t>
  </si>
  <si>
    <t>ESM-4950</t>
  </si>
  <si>
    <t>ESM-4400</t>
  </si>
  <si>
    <t>ESM-7700</t>
  </si>
  <si>
    <t>ESM-9900</t>
  </si>
  <si>
    <t>ESM-4900</t>
  </si>
  <si>
    <t>EZM-4430</t>
  </si>
  <si>
    <t>EZM-7730</t>
  </si>
  <si>
    <t>EZM-9930</t>
  </si>
  <si>
    <t>EZM-4930</t>
  </si>
  <si>
    <t>EZM-4435</t>
  </si>
  <si>
    <t>EZM-7735</t>
  </si>
  <si>
    <t>EZM-9935</t>
  </si>
  <si>
    <t>EZM-4935</t>
  </si>
  <si>
    <t>EZM-3735</t>
  </si>
  <si>
    <t>EPM-7790</t>
  </si>
  <si>
    <t>ESM-9944</t>
  </si>
  <si>
    <t>ESM-9945</t>
  </si>
  <si>
    <t>ESM-9944-N</t>
  </si>
  <si>
    <t>ESM-9945-N</t>
  </si>
  <si>
    <t>ESM-9990</t>
  </si>
  <si>
    <t>EZM-4931</t>
  </si>
  <si>
    <t>PMI-P</t>
  </si>
  <si>
    <t>ESD-9950-N</t>
  </si>
  <si>
    <t>EDA-3700</t>
  </si>
  <si>
    <t>DT-9910</t>
  </si>
  <si>
    <t>SG-XX</t>
  </si>
  <si>
    <t>OvenControl.Single</t>
  </si>
  <si>
    <t>OvenControl.Dual</t>
  </si>
  <si>
    <t>PMD-D-0/0.1.1.1</t>
  </si>
  <si>
    <t>PMD-D-0/0.1.1.2</t>
  </si>
  <si>
    <t>PMD-D-H0/T0.1.0.1</t>
  </si>
  <si>
    <t>PMD-D-H0/T0.1.0.2</t>
  </si>
  <si>
    <t>PMD-D-H1/T1.1.0.1</t>
  </si>
  <si>
    <t>PMD-D-H1/T1.1.0.2</t>
  </si>
  <si>
    <t>PMD-W-0/0.1.1.0</t>
  </si>
  <si>
    <t>PMD-W-H0/T0.1.0.0</t>
  </si>
  <si>
    <t>PMD-W-H1/T1.1.0.0</t>
  </si>
  <si>
    <t>PMDL-D-0/0.1.1.1</t>
  </si>
  <si>
    <t>PMDL-D-0/0.1.1.2</t>
  </si>
  <si>
    <t>PMDL-D-H0/T0.1.0.1</t>
  </si>
  <si>
    <t>PMDL-D-H0/T0.1.0.2</t>
  </si>
  <si>
    <t>PMDL-D-H1/T1.1.0.1</t>
  </si>
  <si>
    <t>PMDL-D-H1/T1.1.0.2</t>
  </si>
  <si>
    <t>PMDL-W-0/0.1.1.0</t>
  </si>
  <si>
    <t>PMDL-W-H0/T0.1.0.0</t>
  </si>
  <si>
    <t>PMDL-W-H1/T1.1.0.0</t>
  </si>
  <si>
    <t>PMDLB-D-0/0.1.1.1</t>
  </si>
  <si>
    <t>PMDLB-D-0/0.1.1.2</t>
  </si>
  <si>
    <t>PMDLB-D-H1/T1.1.0.1</t>
  </si>
  <si>
    <t>PMDLB-D-H1/T1.1.0.2</t>
  </si>
  <si>
    <t>PMDLB-W-0/0.1.1.0</t>
  </si>
  <si>
    <t>PMDLB-W-H1/T1.1.0.0</t>
  </si>
  <si>
    <t>Canias code</t>
  </si>
  <si>
    <t>ESM-3710-N.5.12.0.1/00.00/2.0.0.0</t>
  </si>
  <si>
    <t>ESM-3710-N.5.05.0.1/00.00/2.0.0.0</t>
  </si>
  <si>
    <t>ESM-1510-N.5.12.0.1/00.00/2.0.0.0</t>
  </si>
  <si>
    <t>ESM-1510-N.5.05.0.1/00.00/2.0.0.0</t>
  </si>
  <si>
    <t>ESM-3711-HN.5.12.0.1/00.00/1.0.0.0</t>
  </si>
  <si>
    <t>ESM-3711-HN.5.05.0.1/00.00/1.0.0.0</t>
  </si>
  <si>
    <t>ESM-3712-HCN.5.18.0.1/01.00/2.0.0.0</t>
  </si>
  <si>
    <t>ESM-3712-HCN.5.18.0.1/01.00/2.3.0.0</t>
  </si>
  <si>
    <t>ESM-3711-CN.5.18.0.1/00.00/1.0.0.0</t>
  </si>
  <si>
    <t>ESM-3711-CN.5.18.0.1/00.00/1.3.0.0</t>
  </si>
  <si>
    <t>ESM-3712-CN.5.18.0.1/01.01/1.0.0.0</t>
  </si>
  <si>
    <t>ESM-3712-CN.5.18.0.1/01.01/1.3.3.0</t>
  </si>
  <si>
    <t>ESM-3770-N.8.18.0.1/01.01/2.3.0.0</t>
  </si>
  <si>
    <t>ESM-3720.5.05.0.1/01.00/1.0.0.0</t>
  </si>
  <si>
    <t>ESM-3721.5.12.0.1/01.01/1.0.0.0</t>
  </si>
  <si>
    <t>ESM-3721.5.12.0.1/01.01/1.1.0.0</t>
  </si>
  <si>
    <t>ESM-3722.5.6.6.0.1/01.01/1.0.0.0</t>
  </si>
  <si>
    <t>ESM-3722.5.6.6.0.1/01.01/1.6.6.0</t>
  </si>
  <si>
    <t>ESM-3723.5.6.6.0.1/01.01/1.0.0.0</t>
  </si>
  <si>
    <t>ESM-3723.5.6.6.0.1/01.01/1.6.6.0</t>
  </si>
  <si>
    <t>ESM-4410.5.05.0.1/00.00/2.0.0.0</t>
  </si>
  <si>
    <t>eco LITE.4.5.1R.0.0</t>
  </si>
  <si>
    <t>ESM-7710.5.05.0.1/00.00/2.0.0.0</t>
  </si>
  <si>
    <t>ESM-9910.5.05.0.1/00.00/2.0.0.0</t>
  </si>
  <si>
    <t>ESM-4420.5.20.0.1/01.02/0.0.0.0</t>
  </si>
  <si>
    <t>ESM-7720.5.20.0.1/01.02/0.0.0.0</t>
  </si>
  <si>
    <t>ESM-9920.5.20.0.1/01.02/0.0.0.0</t>
  </si>
  <si>
    <t>ESM-9420.5.20.0.1/01.02/0.0.0.0</t>
  </si>
  <si>
    <t>ESM-4920.5.20.0.1/01.02/0.0.0.0</t>
  </si>
  <si>
    <t>ESM-4430.1.20.0.1/01.02/0.0.0.0</t>
  </si>
  <si>
    <t>ESM-7730.1.20.0.1/01.02/0.0.0.0</t>
  </si>
  <si>
    <t>ESM-9930.1.20.0.1/01.02/0.0.0.0</t>
  </si>
  <si>
    <t>ESM-9430.1.20.0.1/01.02/0.0.0.0</t>
  </si>
  <si>
    <t>ESM-4930.1.20.0.1/01.02/0.0.0.0</t>
  </si>
  <si>
    <t>ESM-4435.1.20.0.1/01.01/0.0.0.0</t>
  </si>
  <si>
    <t>ESM-4435.1.20.0.1/01.04/0.0.0.0</t>
  </si>
  <si>
    <t>ESM-4450.1.20.1.1/00.00/0.0.0.0</t>
  </si>
  <si>
    <t>ESM-7750.1.20.1.1/00.00/0.0.0.0</t>
  </si>
  <si>
    <t>ESM-9950.1.20.1.1/00.00/0.0.0.0</t>
  </si>
  <si>
    <t>ESM-9450.1.20.1.1/00.00/0.0.0.0</t>
  </si>
  <si>
    <t>ESM-4950.1.20.1.1/00.00/0.0.0.0</t>
  </si>
  <si>
    <t>ESM-4400.1.20.1.1/00.00/0.0.0.0</t>
  </si>
  <si>
    <t>ESM-7700.1.20.1.1/00.00/0.0.0.0</t>
  </si>
  <si>
    <t>ESM-9900.1.20.1.1/00.00/0.0.0.0</t>
  </si>
  <si>
    <t>ESM-4900.1.20.1.1/00.00/0.0.0.0</t>
  </si>
  <si>
    <t>ESM-3700-N.5.20.0.0/00.00/0.0.0.0</t>
  </si>
  <si>
    <t>ESM-3700-N.5.20.0.1/00.00/0.0.0.0</t>
  </si>
  <si>
    <t>EZM-4450.1.00.1.0/00.01/0.0.0.0</t>
  </si>
  <si>
    <t>EZM-7750.1.00.1.0/00.01/0.0.0.0</t>
  </si>
  <si>
    <t>EZM-9950.1.00.1.0/00.01/0.0.0.0</t>
  </si>
  <si>
    <t>EZM-4950.1.00.1.0/00.01/0.0.0.0</t>
  </si>
  <si>
    <t>EZM-4430.5.00.0.1/00.00/0.0.0.0</t>
  </si>
  <si>
    <t>EZM-7730.5.00.0.1/00.00/0.0.0.0</t>
  </si>
  <si>
    <t>EZM-9930.5.00.0.1/00.00/0.0.0.0</t>
  </si>
  <si>
    <t>EZM-4930.5.00.0.1/00.00/0.0.0.0</t>
  </si>
  <si>
    <t>EZM-4435.5.00.0.1/00.00/0.0.0.0</t>
  </si>
  <si>
    <t>EZM-7735.5.00.0.1/00.00/0.0.0.0</t>
  </si>
  <si>
    <t>EZM-9935.5.00.0.1/00.00/0.0.0.0</t>
  </si>
  <si>
    <t>EZM-4935.5.00.0.1/00.00/0.0.0.0</t>
  </si>
  <si>
    <t>EZM-3735.5.00.0.1/07.07/1.0.0.0</t>
  </si>
  <si>
    <t>ERM-3770-N.5.00.0.0/00.00/0.0.0.0</t>
  </si>
  <si>
    <t>EPM-3790-N.5.00.0.5/00.00/1.0.0.0</t>
  </si>
  <si>
    <t>EPM-7790.1.00.0.4/00.00/1.0.0.0</t>
  </si>
  <si>
    <t>ESM-9944.5.05.0.1/01.00/1.0.0.0</t>
  </si>
  <si>
    <t>ESM-9945.5.05.0.1/01.01/1.0.0.0</t>
  </si>
  <si>
    <t>ESM-9944-N.5.20.0.1/01.00/1.0.0.0</t>
  </si>
  <si>
    <t>ESM-9945-N.5.20.0.1/01.01/1.0.0.0</t>
  </si>
  <si>
    <t>ESM-9990.1.20.0.1/02.00/1.0.0.0</t>
  </si>
  <si>
    <t>eco PID.4.5.1R.S.0</t>
  </si>
  <si>
    <t>eco PID.4.5.2R.S.0</t>
  </si>
  <si>
    <t>eco HR.4.5.1R.S.0</t>
  </si>
  <si>
    <t>PRO485</t>
  </si>
  <si>
    <t>PROkey</t>
  </si>
  <si>
    <t>EMC-910</t>
  </si>
  <si>
    <t>EMO-400</t>
  </si>
  <si>
    <t>EMO-410</t>
  </si>
  <si>
    <t>EMO-420</t>
  </si>
  <si>
    <t>EMO-430</t>
  </si>
  <si>
    <t>EMI-900</t>
  </si>
  <si>
    <t>EMI-710</t>
  </si>
  <si>
    <t>EMI-920</t>
  </si>
  <si>
    <t>EMI-430</t>
  </si>
  <si>
    <t>EMI-940</t>
  </si>
  <si>
    <t>EMI-450</t>
  </si>
  <si>
    <t>ESD-9950-N.5.20.0.1/02.00/0.0.0.0</t>
  </si>
  <si>
    <t>EPR-3790-N.5.00.0.5/00.00/1.0.0.0</t>
  </si>
  <si>
    <t>EDA-3700.5.09.0.0/00.00/0.0.0.0</t>
  </si>
  <si>
    <t>OvenControl.Single-5.23.0.1/00.00/0.0.0.0</t>
  </si>
  <si>
    <t>OvenControl.Dual-5.23.0.1/01.00/0.0.0.0</t>
  </si>
  <si>
    <t>Channel8-N</t>
  </si>
  <si>
    <t>Channel8A-N</t>
  </si>
  <si>
    <t>proop.black-4.eco</t>
  </si>
  <si>
    <t>proop.black-5.eco</t>
  </si>
  <si>
    <t>proop.black-7.eco</t>
  </si>
  <si>
    <t>proop-10L</t>
  </si>
  <si>
    <t>proop.black-10L</t>
  </si>
  <si>
    <t>proop-7C</t>
  </si>
  <si>
    <t>proop.black-7C</t>
  </si>
  <si>
    <t>proop-10C</t>
  </si>
  <si>
    <t>proop.black-10C</t>
  </si>
  <si>
    <t>proop-10P.0.D5.D4.AC.AC</t>
  </si>
  <si>
    <t>proop.black-10P.0.D5.D4.AC.AC</t>
  </si>
  <si>
    <t>proop-I/O.P</t>
  </si>
  <si>
    <t>Proop.black-10L</t>
  </si>
  <si>
    <t>Proop.black-7C</t>
  </si>
  <si>
    <t>PROOP-I/O.P.2.2.1.3.1.1</t>
  </si>
  <si>
    <t>Sayfa No</t>
  </si>
  <si>
    <t>Açıklama</t>
  </si>
  <si>
    <t>Opsiyon No</t>
  </si>
  <si>
    <t>100-240Vac 50/60Hz</t>
  </si>
  <si>
    <t>1</t>
  </si>
  <si>
    <t>24Vac/Vdc (-%15, +%10) 50/60Hz</t>
  </si>
  <si>
    <t>2</t>
  </si>
  <si>
    <t>24Vac (-%15, +%10) 50/60Hz</t>
  </si>
  <si>
    <t>3</t>
  </si>
  <si>
    <t>-</t>
  </si>
  <si>
    <t>115Vac (-%15, +%10) 50/60Hz</t>
  </si>
  <si>
    <t>4</t>
  </si>
  <si>
    <t>230Vac (-%15, +%10) 50/60Hz</t>
  </si>
  <si>
    <t>5</t>
  </si>
  <si>
    <t>10-30Vdc</t>
  </si>
  <si>
    <t>8</t>
  </si>
  <si>
    <t>J, Fe-CuNi, 0…800 °C</t>
  </si>
  <si>
    <t>05</t>
  </si>
  <si>
    <t>K, NiCr-Ni, 0…999 °C</t>
  </si>
  <si>
    <t>10</t>
  </si>
  <si>
    <t>Pt-100, -50…400 °C</t>
  </si>
  <si>
    <t>11</t>
  </si>
  <si>
    <t>Pt-100, -19,9…99,9 °C</t>
  </si>
  <si>
    <t>09</t>
  </si>
  <si>
    <t>PTC, -50…150 °C</t>
  </si>
  <si>
    <t>12</t>
  </si>
  <si>
    <t>Pt-1000, -50…400 °C</t>
  </si>
  <si>
    <t>14</t>
  </si>
  <si>
    <t>Pt-1000, -19,9…99,9 °C</t>
  </si>
  <si>
    <t>13</t>
  </si>
  <si>
    <t>NTC, -50…100 °C</t>
  </si>
  <si>
    <t>18</t>
  </si>
  <si>
    <t>Cihaz kutusunda sensör bulunmamaktadır</t>
  </si>
  <si>
    <t>0</t>
  </si>
  <si>
    <t>ESM-3710-N.5.18.0.1/00.00/2.3.0.0</t>
  </si>
  <si>
    <t>ESM-3710-N.5.05.0.2/00.00/2.0.0.0</t>
  </si>
  <si>
    <t>ESM-3710-N.5.12.0.1/00.00/2.1.0.0</t>
  </si>
  <si>
    <t>PTC, -19,9…99,9 °C</t>
  </si>
  <si>
    <t>15</t>
  </si>
  <si>
    <t>NTC, -19,9…99,9 °C</t>
  </si>
  <si>
    <t>19</t>
  </si>
  <si>
    <t>9</t>
  </si>
  <si>
    <t>ESM-1510-N.5.12.0.1/00.00/2.9.0.0</t>
  </si>
  <si>
    <t>ESM-1510-N.5.18.0.1/00.00/2.3.0.0</t>
  </si>
  <si>
    <t>ESM-1510-N.5.12.0.1/00.00/2.1.0.0</t>
  </si>
  <si>
    <t>ESM-3711-HN.5.12.0.1/00.00/1.1.0.0</t>
  </si>
  <si>
    <t>ESM-3711-HN.5.05.0.2/00.00/1.0.0.0</t>
  </si>
  <si>
    <t>ESM-3711-HN.5.18.0.1/00.00/1.3.0.0</t>
  </si>
  <si>
    <t>1/01</t>
  </si>
  <si>
    <t>2/02</t>
  </si>
  <si>
    <t>Cihaz kutusunda sensör bulunmamaktadır,</t>
  </si>
  <si>
    <t>ESM-3712-HCN.5.12.0.1/01.00/2.1.0.0</t>
  </si>
  <si>
    <t>ESM-3712-HCN.5.05.0.1/01.00/2.0.0.0</t>
  </si>
  <si>
    <t>ESM-3711-CN.5.12.0.1/00.00/1.1.0.0</t>
  </si>
  <si>
    <t>0.0</t>
  </si>
  <si>
    <t>1.1</t>
  </si>
  <si>
    <t>2.2</t>
  </si>
  <si>
    <t>3.3</t>
  </si>
  <si>
    <t>ESM-3712-CN.5.12.0.1/01.01/1.1.1.0</t>
  </si>
  <si>
    <t>01</t>
  </si>
  <si>
    <t>ESM-3770-N.8.09.0.1/01.01/2.0.0.0</t>
  </si>
  <si>
    <t>Pt-100, 0…400 °C</t>
  </si>
  <si>
    <t>03</t>
  </si>
  <si>
    <t>Röle çıkışı</t>
  </si>
  <si>
    <t>Yok</t>
  </si>
  <si>
    <t>00</t>
  </si>
  <si>
    <t>ESM-9910.5.03.0.1/01.00/2.0.0.0</t>
  </si>
  <si>
    <t>ECO LITE</t>
  </si>
  <si>
    <t>6</t>
  </si>
  <si>
    <t>7</t>
  </si>
  <si>
    <t>1R</t>
  </si>
  <si>
    <t>2R</t>
  </si>
  <si>
    <t>Eco LITE.4.5.1R.0.0</t>
  </si>
  <si>
    <t>Eco LITE.4.6.1R.0.0</t>
  </si>
  <si>
    <t>Eco LITE.4.5.2R.0.0</t>
  </si>
  <si>
    <t>ESM-3720</t>
  </si>
  <si>
    <t>Konfigüre edilebilir Universal TC, RTD girişi</t>
  </si>
  <si>
    <t>20</t>
  </si>
  <si>
    <t>Röle Çıkışı</t>
  </si>
  <si>
    <t>SSR Sürücü Çıkışı</t>
  </si>
  <si>
    <t>02</t>
  </si>
  <si>
    <t>ESM-7720.2.20.0.1/01.02/0.0.0.0</t>
  </si>
  <si>
    <t>ECO PID</t>
  </si>
  <si>
    <t>48x48mm</t>
  </si>
  <si>
    <t>230Vac (-%15,+%10) 50/60Hz</t>
  </si>
  <si>
    <t>115Vac (-%15,+%10) 50/60Hz</t>
  </si>
  <si>
    <t>24Vac (-%15,+%10) 50/60Hz</t>
  </si>
  <si>
    <t>24Vac/dc (-%15,+%10) 50/60Hz</t>
  </si>
  <si>
    <t>100...240 (-%15,+%10) 50/60Hz</t>
  </si>
  <si>
    <t>1xRöle çıkışı (NO+C) 5A@250Vac</t>
  </si>
  <si>
    <t>2xRöle çıkışı (NO+C) 5A@250Vac</t>
  </si>
  <si>
    <t>SSR Sürücü Çıkışı (Maks.10mA, Maks.12Vdc)</t>
  </si>
  <si>
    <t>S</t>
  </si>
  <si>
    <t>Haberleşme yok</t>
  </si>
  <si>
    <t>RS-485 Haberleşme</t>
  </si>
  <si>
    <t>485</t>
  </si>
  <si>
    <t>Eco PID.4.5.2R.S.0</t>
  </si>
  <si>
    <t>Eco PID.4.5.1R.S.0</t>
  </si>
  <si>
    <t>Eco PID.4.6.2R.S.485</t>
  </si>
  <si>
    <t>Pt-100, 0.0...100.0°C</t>
  </si>
  <si>
    <t>1.0</t>
  </si>
  <si>
    <t>PTC, 0.0...100.0°C</t>
  </si>
  <si>
    <t>2.0</t>
  </si>
  <si>
    <t>NTC, 0.0...100.0°C</t>
  </si>
  <si>
    <t>3.0</t>
  </si>
  <si>
    <t>0/2...10Vdc Voltaj Girişi</t>
  </si>
  <si>
    <t>4.0</t>
  </si>
  <si>
    <t>0/4...20mA Akım Girişi</t>
  </si>
  <si>
    <t>5.0</t>
  </si>
  <si>
    <t>PMI-P Pronem-mini Dijital Nem ve Sıcaklık Sensörü</t>
  </si>
  <si>
    <t>6.6</t>
  </si>
  <si>
    <t>0.4</t>
  </si>
  <si>
    <t>0.5</t>
  </si>
  <si>
    <t>Röle Çıkış (Maks. 5A@250Vac. Rezistif yükte)</t>
  </si>
  <si>
    <t>SSR Sürücü Çıkışı (Maks.. 30mA@15Vdc)</t>
  </si>
  <si>
    <t>Röle Çıkış(Maks. 3A@250Vac. Rezistif yükte)</t>
  </si>
  <si>
    <t>Röle Çıkış (Maks. 3A@250Vac. Rezistif yükte)</t>
  </si>
  <si>
    <t>100...240Vac 50/60Hz</t>
  </si>
  <si>
    <t>24Vac/Vdc 50/60Hz</t>
  </si>
  <si>
    <t>Konfigüre edilebilir Universal TC, RTD, V, mA girişi</t>
  </si>
  <si>
    <t>ESM-4430.2.20.0.1/01.02/0.0.0.0</t>
  </si>
  <si>
    <t>48Vdc</t>
  </si>
  <si>
    <t>Analog Çıkış (0/4...20mA)</t>
  </si>
  <si>
    <t>04</t>
  </si>
  <si>
    <t>ESM-4435.2.20.0.1/01.01/0.0.0.0</t>
  </si>
  <si>
    <t>RS-232 ModBus RTU seri Habr. (EMC-400, EMC-700, EMC-900)</t>
  </si>
  <si>
    <t>RS-485 Modbus RTU seri Habr. (EMC-410, EMC-710, EMC-910)</t>
  </si>
  <si>
    <t>Röle Çıkış modülü (EMO-400, EMO-700, EMO-900)</t>
  </si>
  <si>
    <t>SSR Sürücü Çıkış modülü (EMO-410, EMO-710, EMO-910)</t>
  </si>
  <si>
    <t>Transistör Çıkış modülü (EMO-420, EMO-720, EMO-920)</t>
  </si>
  <si>
    <t>0/4...20mA Akım Çıkış modülü (EMO-430, EMO-730, EMO-930)</t>
  </si>
  <si>
    <t>Dijital Giriş modülü (EMI-400, EMI-700, EMI-900)</t>
  </si>
  <si>
    <t>07</t>
  </si>
  <si>
    <t>0/4...20mA Akım Giriş modülü (EMI-410, EMI-710, EMI-910)</t>
  </si>
  <si>
    <t>08</t>
  </si>
  <si>
    <t>0-5A CT (Akım Trafosu) Giriş modülü (EMI-420, EMI-720, EMI-920)</t>
  </si>
  <si>
    <t>Termokupl Giriş modülü (EMI-430, EMI-730, EMI-930)</t>
  </si>
  <si>
    <t>Pt-100 Giriş modülü (EMI-440, EMI-740, EMI-940)</t>
  </si>
  <si>
    <t>0...10Vdc DC Voltaj Giriş modülü (EMI-450, EMI-750, EMI-950)</t>
  </si>
  <si>
    <t>ESM-4900.1.20.1.1/01.04/0.0.0.0</t>
  </si>
  <si>
    <t>ESM-7700.2.20.2.1/01.00/0.0.0.0</t>
  </si>
  <si>
    <t>ESM-3700-N</t>
  </si>
  <si>
    <t>10-30 Vdc</t>
  </si>
  <si>
    <t>Konfigüre edilebilir Vdc, mAdc giriş</t>
  </si>
  <si>
    <t>Röle Çıkışı (5A@250Vac rezistif yükte)</t>
  </si>
  <si>
    <t>SSR Sürücü çıkışı (28mA@15Vdc maks.)</t>
  </si>
  <si>
    <t>ESM-3700.5.20.0.0/00.00/0.0.0.0</t>
  </si>
  <si>
    <t>ESM-3700.5.20.0.1/00.00/0.0.0.0</t>
  </si>
  <si>
    <t>ESM-3700.2.20.0.2/00.00/0.0.0.0</t>
  </si>
  <si>
    <t>PRO-485 RS-485 Haberleşme modülü</t>
  </si>
  <si>
    <t>PRO-KEY Programlama modülü</t>
  </si>
  <si>
    <t>EZM-4450</t>
  </si>
  <si>
    <t>EZM-7750</t>
  </si>
  <si>
    <t>EZM-9950</t>
  </si>
  <si>
    <t>EZM-4950</t>
  </si>
  <si>
    <t>EZM-7750.1.00.2.0/00.01/0.0.0.0</t>
  </si>
  <si>
    <t>EZM-9950.2.00.2.0/01.01/0.0.0.0</t>
  </si>
  <si>
    <t>115Vac 50/60Hz</t>
  </si>
  <si>
    <t>24Vac 50/60Hz</t>
  </si>
  <si>
    <t>230Vac 50/60Hz</t>
  </si>
  <si>
    <t>EZM-4430.2.00.0.1/00.00/0.0.0.0</t>
  </si>
  <si>
    <t>EZM-4435.2.00.0.1/00.00/0.0.0.0</t>
  </si>
  <si>
    <t>ERM-3770-N</t>
  </si>
  <si>
    <t>ERM-3770-N.2.00.0.1/00.00/0.0.0.0</t>
  </si>
  <si>
    <t>Pt-100, 0...400 °C</t>
  </si>
  <si>
    <t>J, Fe-CuNi, 0...800 °C</t>
  </si>
  <si>
    <t>Röle Çıkışlı</t>
  </si>
  <si>
    <t>10 - 30 Vdc</t>
  </si>
  <si>
    <t>SSR Sürücü Çıkışı (maks. 10mA@12Vdc)</t>
  </si>
  <si>
    <t>EPM-3790-N</t>
  </si>
  <si>
    <t>0/4...20mA Akım Çıkışı</t>
  </si>
  <si>
    <t>0/2...10Vdc Voltaj Çıkışı</t>
  </si>
  <si>
    <t>EPM-3790-N.2.00.0.4/00.00/0.0.0.0</t>
  </si>
  <si>
    <t>EPM-3790-N.5.00.0.5/00.00/0.0.0.0</t>
  </si>
  <si>
    <t>EPM-7790.1.00.0.4/00.00/0.0.0.0</t>
  </si>
  <si>
    <t>ECO HR</t>
  </si>
  <si>
    <t>115Vac (-%15,+%10)</t>
  </si>
  <si>
    <t>100...240Vac (-%15,+%10) 50/60Hz</t>
  </si>
  <si>
    <t>SSR Sürücü çıkışı (Maks.10mA, Maks.12Vdc)</t>
  </si>
  <si>
    <t>Dijital giriş ( 220Vac )</t>
  </si>
  <si>
    <t>DI</t>
  </si>
  <si>
    <t>Eco HR.4.5.1R.S.0</t>
  </si>
  <si>
    <t>Eco HR.4.5.2R.S.DI</t>
  </si>
  <si>
    <t>Eco HR.4.5.1R.S.485</t>
  </si>
  <si>
    <t>K, NiCr-Ni, 0...999 °C</t>
  </si>
  <si>
    <t>SSR Sürücü çıkışı</t>
  </si>
  <si>
    <t>ESM-9944.5.10.0.1/01.00/1.0.0.0</t>
  </si>
  <si>
    <t>ESM-9945.5.10.0.1/01.01/1.0.0.0</t>
  </si>
  <si>
    <t>ESM-9945.3.03.0.2/01.01/1.0.0.0</t>
  </si>
  <si>
    <t>24Vac /Vdc (-%15, +%10) 50/60Hz</t>
  </si>
  <si>
    <t>Seçilebilir TC (J,K,R,S) veya Pt-100</t>
  </si>
  <si>
    <t>Röle Çıkışı (maks. Rezistif yükte 7A@250V)</t>
  </si>
  <si>
    <t>SSR Sürücü çıkışı (maks. 10 mA@17Vdc)</t>
  </si>
  <si>
    <t>Röle Çıkışı (maks. Rezistif yükte 5A@250V)</t>
  </si>
  <si>
    <t>J, Fe-CuNi, 0...350 °C</t>
  </si>
  <si>
    <t>23</t>
  </si>
  <si>
    <t>K, NiCr-Ni, 0...350 °C</t>
  </si>
  <si>
    <t>25</t>
  </si>
  <si>
    <t>10...30Vdc</t>
  </si>
  <si>
    <t>Röle Çıkışı (maks. Rezistif yükte 5A@250Vac)</t>
  </si>
  <si>
    <t>SSR Sürücü Çıkışı (maks. 30mA@15Vdc)</t>
  </si>
  <si>
    <t>Röle Çıkışı (maks. Rezistif yükte 3A@250Vac)</t>
  </si>
  <si>
    <t>Sensör yok</t>
  </si>
  <si>
    <t>PTC-M6L40.K1,5 (Cihazla birlikte verilen PTC-1K sensör)</t>
  </si>
  <si>
    <t>RTS-3721 (Cihazla birlikte verilen Pt-100 sensör )</t>
  </si>
  <si>
    <t>0/2...10Vdc Voltaj girişli</t>
  </si>
  <si>
    <t>0/4...20mA Akım girişli</t>
  </si>
  <si>
    <t>Pronem-mini PMI-P</t>
  </si>
  <si>
    <t>SSR Sürücü Çıkışı (maks. 30mA@12Vdc)</t>
  </si>
  <si>
    <t>ProNem Mini PMI-P ( 2,5mt kablolu Sıcaklık ve Nem Sensörü)</t>
  </si>
  <si>
    <t>EGG HATCHER</t>
  </si>
  <si>
    <t>2 x 0...20mA + Pt100 20</t>
  </si>
  <si>
    <t>Pronem-Mini PMI-P + Pt100</t>
  </si>
  <si>
    <t>66</t>
  </si>
  <si>
    <t>8x Röle + 2x SSR + 1x Analog (0…20mA)</t>
  </si>
  <si>
    <t>Haberleşme özelliği bulunmamaktadır.</t>
  </si>
  <si>
    <t>000</t>
  </si>
  <si>
    <t>RS-232 ModBus RTU haberleşmeli</t>
  </si>
  <si>
    <t>200</t>
  </si>
  <si>
    <t>USB + RS-232 ModBus RTU haberleşmeli</t>
  </si>
  <si>
    <t>20U</t>
  </si>
  <si>
    <t>RS-485 + RS-232 ModBus RTU haberleşmeli</t>
  </si>
  <si>
    <t>240</t>
  </si>
  <si>
    <t>Ethernet + RS-232 ModBus RTU haberleşmeli</t>
  </si>
  <si>
    <t>2E0</t>
  </si>
  <si>
    <t>Ethernet + USB + RS-232 ModBus RTU haberleşmeli</t>
  </si>
  <si>
    <t>2EU</t>
  </si>
  <si>
    <t>USB + RS-485 + RS-232 ModBus RTU haberleşmeli</t>
  </si>
  <si>
    <t>24U</t>
  </si>
  <si>
    <t>0-5 CT</t>
  </si>
  <si>
    <t>RS-485 (İzolasyonlu) ModBus RTU</t>
  </si>
  <si>
    <t>Röle Çıkışı (maks. Rezistif yükte 16A@250V)</t>
  </si>
  <si>
    <t>EPR-3790-N</t>
  </si>
  <si>
    <t>EMO-700</t>
  </si>
  <si>
    <t>EMO-900</t>
  </si>
  <si>
    <t>EMO-710</t>
  </si>
  <si>
    <t>EMO-910</t>
  </si>
  <si>
    <t>EMO-720</t>
  </si>
  <si>
    <t>EMO-920</t>
  </si>
  <si>
    <t>EMO-730</t>
  </si>
  <si>
    <t>EMO-930</t>
  </si>
  <si>
    <t>EMI-400</t>
  </si>
  <si>
    <t>EMI-700</t>
  </si>
  <si>
    <t>EMI-410</t>
  </si>
  <si>
    <t>EMI-910</t>
  </si>
  <si>
    <t>EMI-420</t>
  </si>
  <si>
    <t>EMI-720</t>
  </si>
  <si>
    <t>EMI-730</t>
  </si>
  <si>
    <t>EMI-930</t>
  </si>
  <si>
    <t>EMI-440</t>
  </si>
  <si>
    <t>EMI-740</t>
  </si>
  <si>
    <t>EMI-750</t>
  </si>
  <si>
    <t>EMI-950</t>
  </si>
  <si>
    <t>EMC-400</t>
  </si>
  <si>
    <t>EMC-700</t>
  </si>
  <si>
    <t>EMC-900</t>
  </si>
  <si>
    <t>EMC-410</t>
  </si>
  <si>
    <t>EMC-710</t>
  </si>
  <si>
    <t>PRO-485</t>
  </si>
  <si>
    <t>PRO-KEY</t>
  </si>
  <si>
    <t>EC-4.C-RS232</t>
  </si>
  <si>
    <t>EC-4.C-RS485</t>
  </si>
  <si>
    <t>EC-7/9.C-RS232</t>
  </si>
  <si>
    <t>EC-7/9.C-RS485</t>
  </si>
  <si>
    <t>ESM/EZM Wiewer</t>
  </si>
  <si>
    <t>EC-SSW</t>
  </si>
  <si>
    <t>Protakal</t>
  </si>
  <si>
    <t>EPLC - Programlama Kablosu</t>
  </si>
  <si>
    <t>PMI-P-0/0.1.2</t>
  </si>
  <si>
    <t>PMI-P-H1/T1.1.0</t>
  </si>
  <si>
    <t>PMI-P-H0/T0.1.0</t>
  </si>
  <si>
    <t>PMD-W-H2/T2.1.0.0</t>
  </si>
  <si>
    <t>PMDL-W-H2/T2.1.0.0</t>
  </si>
  <si>
    <t>PMDLB-W-H2/T2.1.0.0</t>
  </si>
  <si>
    <t>PMD-D-H2/T2.1.0.2</t>
  </si>
  <si>
    <t>PMDL-D-H2/T2.1.0.1</t>
  </si>
  <si>
    <t>PMDL-D-H2/T2.1.0.2</t>
  </si>
  <si>
    <t>PMDLB-D-H2/T2.1.0.1</t>
  </si>
  <si>
    <t>PMDLB-D-H2/T2.1.0.2</t>
  </si>
  <si>
    <t>10x Röle çıkışlı</t>
  </si>
  <si>
    <t>R</t>
  </si>
  <si>
    <t>Liste Stok Kodu</t>
  </si>
  <si>
    <t>Ürün Grubu</t>
  </si>
  <si>
    <t>Liste B.Fiyat</t>
  </si>
  <si>
    <t>CHANNEL8A-N.1.R200</t>
  </si>
  <si>
    <t>CHANNEL8A-N</t>
  </si>
  <si>
    <t>CHANNEL8A-N.1.R20U</t>
  </si>
  <si>
    <t>CHANNEL8A-N.1.R24U</t>
  </si>
  <si>
    <t>CHANNEL8A-N.1.R2EU</t>
  </si>
  <si>
    <t>CHANNEL8A-N.2.R200</t>
  </si>
  <si>
    <t>CHANNEL8A-N.2.R20U</t>
  </si>
  <si>
    <t>CHANNEL8A-N.2.R240</t>
  </si>
  <si>
    <t>CHANNEL8A-N.2.R2E0</t>
  </si>
  <si>
    <t>CHANNEL8A-N.2.R2EU</t>
  </si>
  <si>
    <t>CHANNEL8-N.1.R200</t>
  </si>
  <si>
    <t>CHANNEL8-N</t>
  </si>
  <si>
    <t>CHANNEL8-N.1.R20U</t>
  </si>
  <si>
    <t>CHANNEL8-N.1.R240</t>
  </si>
  <si>
    <t>CHANNEL8-N.1.R24U</t>
  </si>
  <si>
    <t>CHANNEL8-N.1.R2E0</t>
  </si>
  <si>
    <t>CHANNEL8-N.1.R2EU</t>
  </si>
  <si>
    <t>CHANNEL8-N.2.R200</t>
  </si>
  <si>
    <t>CHANNEL8-N.2.R20U</t>
  </si>
  <si>
    <t>CHANNEL8-N.2.R240</t>
  </si>
  <si>
    <t>CHANNEL8-N.2.R24U</t>
  </si>
  <si>
    <t>CHANNEL8-N.2.R2E0</t>
  </si>
  <si>
    <t>CHANNEL8-N.2.R2EU</t>
  </si>
  <si>
    <t>Hab.Kablosu</t>
  </si>
  <si>
    <t xml:space="preserve">EC-7/9.C RS232 </t>
  </si>
  <si>
    <t>ecoHR</t>
  </si>
  <si>
    <t>eco HR.4.5.1R.S.485</t>
  </si>
  <si>
    <t>eco HR.4.5.1R.S.DI</t>
  </si>
  <si>
    <t>eco HR.4.5.2R.S.0</t>
  </si>
  <si>
    <t>eco HR.4.5.2R.S.485</t>
  </si>
  <si>
    <t>eco HR.4.5.2R.S.DI</t>
  </si>
  <si>
    <t>eco LITE.4.2.1R.0.0</t>
  </si>
  <si>
    <t>ecoLITE</t>
  </si>
  <si>
    <t>eco LITE.4.3.1R.0.0</t>
  </si>
  <si>
    <t>eco LITE.4.3.2R.0.0</t>
  </si>
  <si>
    <t>eco LITE.4.5.2R.0.0</t>
  </si>
  <si>
    <t>eco LITE.4.6.1R.0.0</t>
  </si>
  <si>
    <t>eco LITE.4.6.2R.0.0</t>
  </si>
  <si>
    <t>eco PID.4.2.2R.S.0</t>
  </si>
  <si>
    <t>ecoPID</t>
  </si>
  <si>
    <t>eco PID.4.3.1R.S.0</t>
  </si>
  <si>
    <t>eco PID.4.3.2R.S.0</t>
  </si>
  <si>
    <t>eco PID.4.3.2R.S.485</t>
  </si>
  <si>
    <t>eco PID.4.5.1R.S.485</t>
  </si>
  <si>
    <t>eco PID.4.5.2R.S.485</t>
  </si>
  <si>
    <t>eco PID.4.6.1R.S.0</t>
  </si>
  <si>
    <t>eco PID.4.6.1R.S.485</t>
  </si>
  <si>
    <t>eco PID.4.6.2R.S.0</t>
  </si>
  <si>
    <t>eco PID.4.6.2R.S.485</t>
  </si>
  <si>
    <t>EDA-3700.1.09.1.0/00.00/0.0.0.0</t>
  </si>
  <si>
    <t>EDA-3700.2.09.0.1/00.00/0.0.0.0</t>
  </si>
  <si>
    <t>EDA-3700.4.09.0.0/00.00/0.0.0.0</t>
  </si>
  <si>
    <t>EDA-3700.5.09.0.1/00.00/0.0.0.0</t>
  </si>
  <si>
    <t>EDA-3700.5.09.1.0/00.00/0.0.0.0</t>
  </si>
  <si>
    <t>EDA-3700.5.09.1.1/00.00/0.0.0.0</t>
  </si>
  <si>
    <t>EDA-3700.8.09.0.0/00.00/0.0.0.0</t>
  </si>
  <si>
    <t>EDA-3700.8.09.0.1/00.00/0.0.0.0</t>
  </si>
  <si>
    <t>EGG-HATCHER.1.20.1.20U.0/0.0.0.0</t>
  </si>
  <si>
    <t>EGG-Hatcher</t>
  </si>
  <si>
    <t>EGG-HATCHER.2.66.1.2EU.6/0.0.0.0</t>
  </si>
  <si>
    <t>EMI/EMO</t>
  </si>
  <si>
    <t>EPLC</t>
  </si>
  <si>
    <t>EPLC-PROGRAMLAMA KABLOSU</t>
  </si>
  <si>
    <t>EPM-3790-N.1.00.0.4/00.00/1.0.0.0</t>
  </si>
  <si>
    <t>EPM-3790-N.1.00.0.5/00.00/1.0.0.0</t>
  </si>
  <si>
    <t>EPM-3790-N.2.00.0.4/00.00/1.0.0.0</t>
  </si>
  <si>
    <t>EPM-3790-N.2.00.0.5/00.00/1.0.0.0</t>
  </si>
  <si>
    <t>EPM-3790-N.4.00.0.4/00.00/1.0.0.0</t>
  </si>
  <si>
    <t>EPM-3790-N.4.00.0.5/00.00/1.0.0.0</t>
  </si>
  <si>
    <t>EPM-3790-N.5.00.0.4/00.00/1.0.0.0</t>
  </si>
  <si>
    <t>EPM-7790.1.00.0.5/00.00/1.0.0.0</t>
  </si>
  <si>
    <t>EPM-7790.2.00.0.4/00.00/1.0.0.0</t>
  </si>
  <si>
    <t>EPM-7790.2.00.0.5/00.00/1.0.0.0</t>
  </si>
  <si>
    <t>EPR-3790-N.1.00.0.5/00.00/1.0.0.0</t>
  </si>
  <si>
    <t>EPR-3790-N.2.00.0.4/00.00/1.0.0.0</t>
  </si>
  <si>
    <t>EPR-3790-N.2.00.0.5/00.00/1.0.0.0</t>
  </si>
  <si>
    <t>EPR-3790-N.4.00.0.5/00.00/1.0.0.0</t>
  </si>
  <si>
    <t>EPR-3790-N.5.00.0.4/00.00/1.0.0.0</t>
  </si>
  <si>
    <t>ERM-3770-N.2.00.0.0/00.00/0.0.0.0</t>
  </si>
  <si>
    <t>ERM-3770-N.4.00.0.1/00.00/0.0.0.0</t>
  </si>
  <si>
    <t>ERM-3770-N.5.00.0.1/00.00/0.0.0.0</t>
  </si>
  <si>
    <t>ERM-3770-N.8.00.0.0/00.00/0.0.0.0</t>
  </si>
  <si>
    <t>ERM-3770-N.8.00.0.1/00.00/0.0.0.0</t>
  </si>
  <si>
    <t>ESD-9950-N.3.20.0.1/02.00/0.0.0.0</t>
  </si>
  <si>
    <t>ESD-9950-N.4.20.0.1/02.00/0.0.0.0</t>
  </si>
  <si>
    <t>ESM-3700-N.2.20.0.0/00.00/0.0.0.0</t>
  </si>
  <si>
    <t>ESM-3700-N.2.20.0.1/00.00/0.0.0.0</t>
  </si>
  <si>
    <t>ESM-3700-N.3.20.0.1/00.00/0.0.0.0</t>
  </si>
  <si>
    <t>ESM-3700-N.4.20.0.0/00.00/0.0.0.0</t>
  </si>
  <si>
    <t>ESM-3700-N.4.20.0.1/00.00/0.0.0.0</t>
  </si>
  <si>
    <t>ESM-3700-N.5.20.0.2/00.00/0.0.0.0</t>
  </si>
  <si>
    <t>ESM-3700-N.8.20.0.1/00.00/0.0.0.0</t>
  </si>
  <si>
    <t>ESM-3710-N.2.05.0.1/00.00/2.0.0.0</t>
  </si>
  <si>
    <t>ESM-3710-N.2.05.0.2/00.00/2.0.0.0</t>
  </si>
  <si>
    <t>ESM-3710-N.2.09.0.1/00.00/2.0.0.0</t>
  </si>
  <si>
    <t>ESM-3710-N.2.09.0.2/00.00/2.0.0.0</t>
  </si>
  <si>
    <t>ESM-3710-N.2.10.0.1/00.00/2.0.0.0</t>
  </si>
  <si>
    <t>ESM-3710-N.2.10.0.2/00.00/2.0.0.0</t>
  </si>
  <si>
    <t>ESM-3710-N.2.11.0.1/00.00/2.0.0.0</t>
  </si>
  <si>
    <t>ESM-3710-N.2.11.0.2/00.00/2.0.0.0</t>
  </si>
  <si>
    <t>ESM-3710-N.2.12.0.1/00.00/2.0.0.0</t>
  </si>
  <si>
    <t>ESM-3710-N.2.12.0.1/00.00/2.1.0.0</t>
  </si>
  <si>
    <t>ESM-3710-N.2.12.0.1/00.00/2.2.0.0</t>
  </si>
  <si>
    <t>ESM-3710-N.2.12.0.2/00.00/2.1.0.0</t>
  </si>
  <si>
    <t>ESM-3710-N.2.14.0.1/00.00/2.0.0.0</t>
  </si>
  <si>
    <t>ESM-3710-N.2.18.0.1/00.00/2.0.0.0</t>
  </si>
  <si>
    <t>ESM-3710-N.2.18.0.1/00.00/2.3.0.0</t>
  </si>
  <si>
    <t>ESM-3710-N.3.05.0.1/00.00/2.0.0.0</t>
  </si>
  <si>
    <t>ESM-3710-N.3.11.0.1/00.00/2.0.0.0</t>
  </si>
  <si>
    <t>ESM-3710-N.3.12.0.1/00.00/2.0.0.0</t>
  </si>
  <si>
    <t>ESM-3710-N.3.12.0.1/00.00/2.1.0.0</t>
  </si>
  <si>
    <t>ESM-3710-N.3.13.0.1/00.00/2.0.0.0</t>
  </si>
  <si>
    <t>ESM-3710-N.3.18.0.1/00.00/2.0.0.0</t>
  </si>
  <si>
    <t>ESM-3710-N.3.18.0.1/00.00/2.3.0.0</t>
  </si>
  <si>
    <t>ESM-3710-N.4.05.0.1/00.00/2.0.0.0</t>
  </si>
  <si>
    <t>ESM-3710-N.4.09.0.1/00.00/2.0.0.0</t>
  </si>
  <si>
    <t>ESM-3710-N.4.10.0.1/00.00/2.0.0.0</t>
  </si>
  <si>
    <t>ESM-3710-N.4.10.0.2/00.00/2.0.0.0</t>
  </si>
  <si>
    <t>ESM-3710-N.4.11.0.1/00.00/2.0.0.0</t>
  </si>
  <si>
    <t>ESM-3710-N.4.12.0.1/00.00/2.1.0.0</t>
  </si>
  <si>
    <t>ESM-3710-N.4.12.0.1/00.00/2.2.0.0</t>
  </si>
  <si>
    <t>ESM-3710-N.5.09.0.1/00.00/2.0.0.0</t>
  </si>
  <si>
    <t>ESM-3710-N.5.10.0.1/00.00/2.0.0.0</t>
  </si>
  <si>
    <t>ESM-3710-N.5.10.0.2/00.00/2.0.0.0</t>
  </si>
  <si>
    <t>ESM-3710-N.5.11.0.1/00.00/2.0.0.0</t>
  </si>
  <si>
    <t>ESM-3710-N.5.11.0.2/00.00/2.0.0.0</t>
  </si>
  <si>
    <t>ESM-3710-N.5.12.0.1/00.00/2.2.0.0</t>
  </si>
  <si>
    <t>ESM-3710-N.5.12.0.2/00.00/2.1.0.0</t>
  </si>
  <si>
    <t>ESM-3710-N.5.12.0.2/00.00/2.2.0.0</t>
  </si>
  <si>
    <t>ESM-3710-N.5.13.0.1/00.00/2.0.0.0</t>
  </si>
  <si>
    <t>ESM-3710-N.5.14.0.1/00.00/2.0.0.0</t>
  </si>
  <si>
    <t>ESM-3710-N.5.18.0.1/00.00/2.0.0.0</t>
  </si>
  <si>
    <t>ESM-3710-N.5.18.0.2/00.00/2.3.0.0</t>
  </si>
  <si>
    <t>ESM-3710-N.8.05.0.1/00.00/2.0.0.0</t>
  </si>
  <si>
    <t>ESM-3710-N.8.05.0.2/00.00/2.0.0.0</t>
  </si>
  <si>
    <t>ESM-3710-N.8.09.0.1/00.00/2.0.0.0</t>
  </si>
  <si>
    <t>ESM-3710-N.8.10.0.1/00.00/2.0.0.0</t>
  </si>
  <si>
    <t>ESM-3710-N.8.11.0.1/00.00/2.0.0.0</t>
  </si>
  <si>
    <t>ESM-3710-N.8.12.0.1/00.00/2.0.0.0</t>
  </si>
  <si>
    <t>ESM-3710-N.8.12.0.1/00.00/2.1.0.0</t>
  </si>
  <si>
    <t>ESM-3710-N.8.12.0.1/00.00/2.2.0.0</t>
  </si>
  <si>
    <t>ESM-3710-N.8.14.0.1/00.00/2.0.0.0</t>
  </si>
  <si>
    <t>ESM-3710-N.8.18.0.1/00.00/2.0.0.0</t>
  </si>
  <si>
    <t>ESM-3710-N.8.18.0.1/00.00/2.3.0.0</t>
  </si>
  <si>
    <t>ESM-3711-CN.2.18.0.1/00.00/1.3.0.0</t>
  </si>
  <si>
    <t>ESM-3711-CN.4.18.0.1/00.00/1.3.0.0</t>
  </si>
  <si>
    <t>ESM-3711-CN.5.12.0.1/00.00/1.2.0.0</t>
  </si>
  <si>
    <t>ESM-3711-CN.8.12.0.1/00.00/1.1.0.0</t>
  </si>
  <si>
    <t>ESM-3711-CN.8.18.0.1/00.00/1.3.0.0</t>
  </si>
  <si>
    <t>ESM-3711-HN.2.05.0.1/00.00/1.0.0.0</t>
  </si>
  <si>
    <t>ESM-3711-HN.2.11.0.1/00.00/1.0.0.0</t>
  </si>
  <si>
    <t>ESM-3711-HN.2.12.0.1/00.00/1.1.0.0</t>
  </si>
  <si>
    <t>ESM-3711-HN.3.10.0.1/00.00/1.0.0.0</t>
  </si>
  <si>
    <t>ESM-3711-HN.4.05.0.1/00.00/1.0.0.0</t>
  </si>
  <si>
    <t>ESM-3711-HN.4.13.0.1/00.00/1.0.0.0</t>
  </si>
  <si>
    <t>ESM-3711-HN.5.09.0.1/00.00/1.0.0.0</t>
  </si>
  <si>
    <t>ESM-3711-HN.5.09.0.2/00.00/1.0.0.0</t>
  </si>
  <si>
    <t>ESM-3711-HN.5.10.0.1/00.00/1.0.0.0</t>
  </si>
  <si>
    <t>ESM-3711-HN.5.11.0.1/00.00/1.0.0.0</t>
  </si>
  <si>
    <t>ESM-3711-HN.5.12.0.1/00.00/1.2.0.0</t>
  </si>
  <si>
    <t>ESM-3711-HN.5.13.0.1/00.00/1.0.0.0</t>
  </si>
  <si>
    <t>ESM-3711-HN.5.14.0.1/00.00/1.0.0.0</t>
  </si>
  <si>
    <t>ESM-3711-HN.5.18.0.1/00.00/1.0.0.0</t>
  </si>
  <si>
    <t>ESM-3712-CN.2.12.0.1/01.01/1.1.1.0</t>
  </si>
  <si>
    <t>ESM-3712-CN.2.18.0.1/01.01/1.3.3.0</t>
  </si>
  <si>
    <t>ESM-3712-CN.5.12.0.1/01.01/1.0.0.0</t>
  </si>
  <si>
    <t>ESM-3712-CN.5.12.0.1/01.01/1.2.2.0</t>
  </si>
  <si>
    <t>ESM-3712-CN.8.12.0.1/01.01/1.1.1.0</t>
  </si>
  <si>
    <t>ESM-3712-CN.8.18.0.1/01.01/1.3.3.0</t>
  </si>
  <si>
    <t>ESM-3712-HCN.2.05.0.1/01.00/2.0.0.0</t>
  </si>
  <si>
    <t>ESM-3712-HCN.2.05.0.2/02.00/2.0.0.0</t>
  </si>
  <si>
    <t>ESM-3712-HCN.2.09.0.1/01.00/2.0.0.0</t>
  </si>
  <si>
    <t>ESM-3712-HCN.2.11.0.1/01.00/2.0.0.0</t>
  </si>
  <si>
    <t>ESM-3712-HCN.2.12.0.1/01.00/2.0.0.0</t>
  </si>
  <si>
    <t>ESM-3712-HCN.2.12.0.1/01.00/2.1.0.0</t>
  </si>
  <si>
    <t>ESM-3712-HCN.2.14.0.1/01.00/2.0.0.0</t>
  </si>
  <si>
    <t>ESM-3712-HCN.2.18.0.1/01.00/2.3.0.0</t>
  </si>
  <si>
    <t>ESM-3712-HCN.3.18.0.1/01.00/2.3.0.0</t>
  </si>
  <si>
    <t>ESM-3712-HCN.5.05.0.2/02.00/2.0.0.0</t>
  </si>
  <si>
    <t>ESM-3712-HCN.5.09.0.1/01.00/2.0.0.0</t>
  </si>
  <si>
    <t>ESM-3712-HCN.5.10.0.1/01.00/2.0.0.0</t>
  </si>
  <si>
    <t>ESM-3712-HCN.5.10.0.2/02.00/2.0.0.0</t>
  </si>
  <si>
    <t>ESM-3712-HCN.5.11.0.1/01.00/2.0.0.0</t>
  </si>
  <si>
    <t>ESM-3712-HCN.5.11.0.2/02.00/2.0.0.0</t>
  </si>
  <si>
    <t>ESM-3712-HCN.5.12.0.1/01.00/2.0.0.0</t>
  </si>
  <si>
    <t>ESM-3712-HCN.5.12.0.1/01.00/2.2.0.0</t>
  </si>
  <si>
    <t>ESM-3712-HCN.5.12.0.2/02.00/2.1.0.0</t>
  </si>
  <si>
    <t>ESM-3712-HCN.5.14.0.1/01.00/2.0.0.0</t>
  </si>
  <si>
    <t>ESM-3712-HCN.5.18.0.2/01.00/2.0.0.0</t>
  </si>
  <si>
    <t>ESM-3712-HCN.5.18.0.2/02.00/2.3.0.0</t>
  </si>
  <si>
    <t>ESM-3712-HCN.8.09.0.1/01.00/2.0.0.0</t>
  </si>
  <si>
    <t>ESM-3712-HCN.8.10.0.1/01.00/2.0.0.0</t>
  </si>
  <si>
    <t>ESM-3712-HCN.8.11.0.1/01.00/2.0.0.0</t>
  </si>
  <si>
    <t>ESM-3712-HCN.8.12.0.1/01.00/2.1.0.0</t>
  </si>
  <si>
    <t>ESM-3712-HCN.8.18.0.1/01.00/2.3.0.0</t>
  </si>
  <si>
    <t>ESM-3720.5.11.0.1/01.00/1.0.0.0</t>
  </si>
  <si>
    <t>ESM-3720.5.12.0.1/01.00/1.1.0.0</t>
  </si>
  <si>
    <t>ESM-3720.5.09.0.2/01.00/1.0.0.0</t>
  </si>
  <si>
    <t>ESM-3720.5.09.0.1/01.00/1.0.0.0</t>
  </si>
  <si>
    <t>ESM-3720.5.10.0.1/01.00/1.0.0.0</t>
  </si>
  <si>
    <t>ESM-3720.5.05.0.2/01.00/1.0.0.0</t>
  </si>
  <si>
    <t>ESM-3720.5.11.0.2/01.00/1.0.0.0</t>
  </si>
  <si>
    <t>ESM-3720.2.10.0.2/01.00/1.0.0.0</t>
  </si>
  <si>
    <t>ESM-3720.5.12.0.2/01.00/1.1.0.0</t>
  </si>
  <si>
    <t>ESM-3720.2.05.0.1/01.00/1.0.0.0</t>
  </si>
  <si>
    <t>ESM-3720.5.18.0.2/01.00/1.0.0.0</t>
  </si>
  <si>
    <t>ESM-3720.8.12.0.1/01.00/1.1.0.0</t>
  </si>
  <si>
    <t>ESM-3720.2.12.0.1/01.00/1.1.0.0</t>
  </si>
  <si>
    <t>ESM-3720.5.10.0.2/01.00/1.0.0.0</t>
  </si>
  <si>
    <t>ESM-3720.8.11.0.2/01.00/1.0.0.0</t>
  </si>
  <si>
    <t>ESM-3720.5.18.0.1/01.00/1.3.0.0</t>
  </si>
  <si>
    <t>ESM-3720.5.14.0.2/01.00/1.0.0.0</t>
  </si>
  <si>
    <t>ESM-3720.2.09.0.1/01.00/1.0.0.0</t>
  </si>
  <si>
    <t>ESM-3720.2.11.0.1/01.00/1.0.0.0</t>
  </si>
  <si>
    <t>ESM-3720.5.18.0.1/01.00/1.0.0.0</t>
  </si>
  <si>
    <t>ESM-3721.4.12.0.1/01.01/1.2.0.0</t>
  </si>
  <si>
    <t>ESM-3721.5.09.0.1/01.01/1.5.0.0</t>
  </si>
  <si>
    <t>ESM-3721.5.12.0.1/01.01/1.2.0.0</t>
  </si>
  <si>
    <t>ESM-3721.5.12.0.2/01.01/1.1.0.0</t>
  </si>
  <si>
    <t>ESM-3721-HG.5.06.0.1/01.01/1.6.0.0</t>
  </si>
  <si>
    <t>ESM-3721-HG</t>
  </si>
  <si>
    <t>ESM-3722.2.6.6.0.1/01.01/1.0.0.0</t>
  </si>
  <si>
    <t>ESM-3722.2.6.6.0.1/01.01/1.6.6.0</t>
  </si>
  <si>
    <t>ESM-3722.3.6.6.0.1/01.01/1.6.6.0</t>
  </si>
  <si>
    <t>ESM-3722.4.6.6.0.1/01.01/1.6.6.0</t>
  </si>
  <si>
    <t>ESM-3722.5.1.4.0.1/01.01/1.0.0.0</t>
  </si>
  <si>
    <t>ESM-3722.5.4.4.0.1/01.01/1.0.0.0</t>
  </si>
  <si>
    <t>ESM-3722.5.5.5.0.1/01.01/1.0.0.0</t>
  </si>
  <si>
    <t>ESM-3722.5.6.6.0.2/01.01/1.0.0.0</t>
  </si>
  <si>
    <t>ESM-3722.5.6.6.0.2/01.01/1.6.6.0</t>
  </si>
  <si>
    <t>ESM-3722.8.6.6.0.1/01.01/1.6.6.0</t>
  </si>
  <si>
    <t>ESM-3723.2.4.4.0.1/01.01/1.0.0.0</t>
  </si>
  <si>
    <t>ESM-3723.2.5.5.0.1/01.01/1.0.0.0</t>
  </si>
  <si>
    <t>ESM-3723.2.6.6.0.1/01.01/1.6.6.0</t>
  </si>
  <si>
    <t>ESM-3723.3.6.6.0.1/01.01/1.6.6.0</t>
  </si>
  <si>
    <t>ESM-3723.4.5.5.0.1/01.01/1.0.0.0</t>
  </si>
  <si>
    <t>ESM-3723.4.6.6.0.1/01.01/1.6.6.0</t>
  </si>
  <si>
    <t>ESM-3723.5.1.4.0.1/01.01/1.0.0.0</t>
  </si>
  <si>
    <t>ESM-3723.5.1.5.0.1/01.01/1.0.0.0</t>
  </si>
  <si>
    <t>ESM-3723.5.2.4.0.1/01.01/1.1.0.0</t>
  </si>
  <si>
    <t>ESM-3723.5.2.5.0.1/01.01/1.0.0.0</t>
  </si>
  <si>
    <t>ESM-3723.5.4.4.0.1/01.01/1.0.0.0</t>
  </si>
  <si>
    <t>ESM-3723.5.5.5.0.1/01.01/1.0.0.0</t>
  </si>
  <si>
    <t>ESM-3723.5.6.6.0.2/01.01/1.6.6.0</t>
  </si>
  <si>
    <t>ESM-3723.8.5.5.0.1/01.01/1.0.0.0</t>
  </si>
  <si>
    <t>ESM-3723.8.6.6.0.1/01.01/1.6.6.0</t>
  </si>
  <si>
    <t>ESM-3723.8.6.6.0.2/01.01/1.6.6.0</t>
  </si>
  <si>
    <t>ESM-4400.1.20.1.1/01.00/0.0.0.0</t>
  </si>
  <si>
    <t>ESM-4400.1.20.1.1/01.04/0.0.0.0</t>
  </si>
  <si>
    <t>ESM-4400.1.20.1.1/04.00/0.0.0.0</t>
  </si>
  <si>
    <t>ESM-4400.1.20.2.1/00.00/0.0.0.0</t>
  </si>
  <si>
    <t>ESM-4400.1.20.2.1/04.00/0.0.0.0</t>
  </si>
  <si>
    <t>ESM-4400.1.20.2.1/04.01/0.0.0.0</t>
  </si>
  <si>
    <t>ESM-4400.2.20.1.1/00.00/0.0.0.0</t>
  </si>
  <si>
    <t>ESM-4400.2.20.1.1/04.00/0.0.0.0</t>
  </si>
  <si>
    <t>ESM-4400.2.20.2.1/00.00/0.0.0.0</t>
  </si>
  <si>
    <t>ESM-4400.2.20.2.1/01.01/0.0.0.0</t>
  </si>
  <si>
    <t>ESM-4420.2.20.0.1/01.02/0.0.0.0</t>
  </si>
  <si>
    <t>ESM-4420.3.20.0.1/01.02/0.0.0.0</t>
  </si>
  <si>
    <t>ESM-4420.4.20.0.1/01.02/0.0.0.0</t>
  </si>
  <si>
    <t>ESM-4420.5.20.0.2/01.02/0.0.0.0</t>
  </si>
  <si>
    <t>ESM-4435.2.20.0.1/01.04/0.0.0.0</t>
  </si>
  <si>
    <t>ESM-4450.1.20.1.1/01.00/0.0.0.0</t>
  </si>
  <si>
    <t>ESM-4450.1.20.1.1/01.01/0.0.0.0</t>
  </si>
  <si>
    <t>ESM-4450.1.20.1.1/01.02/0.0.0.0</t>
  </si>
  <si>
    <t>ESM-4450.1.20.1.1/01.04/0.0.0.0</t>
  </si>
  <si>
    <t>ESM-4450.1.20.1.1/01.07/0.0.0.0</t>
  </si>
  <si>
    <t>ESM-4450.1.20.1.1/02.00/0.0.0.0</t>
  </si>
  <si>
    <t>ESM-4450.1.20.1.1/02.01/0.0.0.0</t>
  </si>
  <si>
    <t>ESM-4450.1.20.1.1/02.04/0.0.0.0</t>
  </si>
  <si>
    <t>ESM-4450.1.20.1.1/02.07/0.0.0.0</t>
  </si>
  <si>
    <t>ESM-4450.1.20.1.1/03.02/0.0.0.0</t>
  </si>
  <si>
    <t>ESM-4450.1.20.1.1/04.00/0.0.0.0</t>
  </si>
  <si>
    <t>ESM-4450.1.20.1.1/04.01/0.0.0.0</t>
  </si>
  <si>
    <t>ESM-4450.1.20.1.1/04.08/0.0.0.0</t>
  </si>
  <si>
    <t>ESM-4450.1.20.1.1/07.09/0.0.0.0</t>
  </si>
  <si>
    <t>ESM-4450.1.20.1.1/08.01/0.0.0.0</t>
  </si>
  <si>
    <t>ESM-4450.1.20.1.1/11.01/0.0.0.0</t>
  </si>
  <si>
    <t>ESM-4450.1.20.2.1/00.00/0.0.0.0</t>
  </si>
  <si>
    <t>ESM-4450.1.20.2.1/01.00/0.0.0.0</t>
  </si>
  <si>
    <t>ESM-4450.1.20.2.1/01.01/0.0.0.0</t>
  </si>
  <si>
    <t>ESM-4450.1.20.2.1/01.04/0.0.0.0</t>
  </si>
  <si>
    <t>ESM-4450.1.20.2.1/02.00/0.0.0.0</t>
  </si>
  <si>
    <t>ESM-4450.1.20.2.1/02.01/0.0.0.0</t>
  </si>
  <si>
    <t>ESM-4450.1.20.2.1/04.01/0.0.0.0</t>
  </si>
  <si>
    <t>ESM-4450.1.20.2.1/04.04/0.0.0.0</t>
  </si>
  <si>
    <t>ESM-4450.1.20.2.1/04.11/0.0.0.0</t>
  </si>
  <si>
    <t>ESM-4450.1.20.2.1/08.00/0.0.0.0</t>
  </si>
  <si>
    <t>ESM-4450.1.20.2.1/11.04/0.0.0.0</t>
  </si>
  <si>
    <t>ESM-4450.2.20.1.1/00.00/0.0.0.0</t>
  </si>
  <si>
    <t>ESM-4450.2.20.1.1/01.00/0.0.0.0</t>
  </si>
  <si>
    <t>ESM-4450.2.20.1.1/01.01/0.0.0.0</t>
  </si>
  <si>
    <t>ESM-4450.2.20.1.1/01.04/0.0.0.0</t>
  </si>
  <si>
    <t>ESM-4450.2.20.1.1/02.00/0.0.0.0</t>
  </si>
  <si>
    <t>ESM-4450.2.20.1.1/02.02/0.0.0.0</t>
  </si>
  <si>
    <t>ESM-4450.2.20.1.1/04.00/0.0.0.0</t>
  </si>
  <si>
    <t>ESM-4450.2.20.1.1/04.08/0.0.0.0</t>
  </si>
  <si>
    <t>ESM-4450.2.20.1.1/08.01/0.0.0.0</t>
  </si>
  <si>
    <t>ESM-4450.2.20.1.1/11.01/0.0.0.0</t>
  </si>
  <si>
    <t>ESM-4450.2.20.2.1/00.00/0.0.0.0</t>
  </si>
  <si>
    <t>ESM-4450.2.20.2.1/04.01/0.0.0.0</t>
  </si>
  <si>
    <t>ESM-4450.2.20.2.1/10.01/0.0.0.0</t>
  </si>
  <si>
    <t>ESM-4900.1.20.1.1/01.00/0.0.0.0</t>
  </si>
  <si>
    <t>ESM-4900.1.20.1.1/01.01/0.0.0.0</t>
  </si>
  <si>
    <t>ESM-4900.1.20.1.1/03.00/0.0.0.0</t>
  </si>
  <si>
    <t>ESM-4900.1.20.1.1/03.04/0.0.0.0</t>
  </si>
  <si>
    <t>ESM-4900.1.20.1.1/04.00/0.0.0.0</t>
  </si>
  <si>
    <t>ESM-4900.1.20.1.1/04.01/0.0.0.0</t>
  </si>
  <si>
    <t>ESM-4900.1.20.1.1/04.04/0.0.0.0</t>
  </si>
  <si>
    <t>ESM-4900.1.20.2.1/00.00/0.0.0.0</t>
  </si>
  <si>
    <t>ESM-4900.1.20.2.1/01.00/0.0.0.0</t>
  </si>
  <si>
    <t>ESM-4900.1.20.2.1/01.04/0.0.0.0</t>
  </si>
  <si>
    <t>ESM-4900.1.20.2.1/02.02/0.0.0.0</t>
  </si>
  <si>
    <t>ESM-4900.1.20.2.1/04.00/0.0.0.0</t>
  </si>
  <si>
    <t>ESM-4900.2.20.1.1/00.00/0.0.0.0</t>
  </si>
  <si>
    <t>ESM-4900.2.20.1.1/01.00/0.0.0.0</t>
  </si>
  <si>
    <t>ESM-4900.2.20.1.1/01.01/0.0.0.0</t>
  </si>
  <si>
    <t>ESM-4900.2.20.1.1/01.04/0.0.0.0</t>
  </si>
  <si>
    <t>ESM-4900.2.20.1.1/04.00/0.0.0.0</t>
  </si>
  <si>
    <t>ESM-4900.2.20.1.1/04.01/0.0.0.0</t>
  </si>
  <si>
    <t>ESM-4900.2.20.2.1/00.00/0.0.0.0</t>
  </si>
  <si>
    <t>ESM-4900.2.20.2.1/01.00/0.0.0.0</t>
  </si>
  <si>
    <t>ESM-4900.2.20.2.1/04.00/0.0.0.0</t>
  </si>
  <si>
    <t>ESM-4900.2.20.2.1/04.01/0.0.0.0</t>
  </si>
  <si>
    <t>ESM-4920.2.20.0.1/01.02/0.0.0.0</t>
  </si>
  <si>
    <t>ESM-4920.4.20.0.1/01.02/0.0.0.0</t>
  </si>
  <si>
    <t>ESM-4930.2.20.0.1/01.02/0.0.0.0</t>
  </si>
  <si>
    <t>ESM-4950.1.20.1.1/01.00/0.0.0.0</t>
  </si>
  <si>
    <t>ESM-4950.1.20.1.1/01.01/0.0.0.0</t>
  </si>
  <si>
    <t>ESM-4950.1.20.1.1/01.04/0.0.0.0</t>
  </si>
  <si>
    <t>ESM-4950.1.20.1.1/04.01/0.0.0.0</t>
  </si>
  <si>
    <t>ESM-4950.1.20.2.1/00.00/0.0.0.0</t>
  </si>
  <si>
    <t>ESM-4950.1.20.2.1/01.00/0.0.0.0</t>
  </si>
  <si>
    <t>ESM-4950.2.20.1.1/00.00/0.0.0.0</t>
  </si>
  <si>
    <t>ESM-4950.2.20.1.1/01.04/0.0.0.0</t>
  </si>
  <si>
    <t>ESM-4950.2.20.1.1/04.00/0.0.0.0</t>
  </si>
  <si>
    <t>ESM-4950.2.20.1.1/04.01/0.0.0.0</t>
  </si>
  <si>
    <t>ESM-4950.2.20.1.1/10.00/0.0.0.0</t>
  </si>
  <si>
    <t>ESM-7700.1.20.1.1/01.00/0.0.0.0</t>
  </si>
  <si>
    <t>ESM-7700.1.20.1.1/01.01/0.0.0.0</t>
  </si>
  <si>
    <t>ESM-7700.1.20.1.1/01.04/0.0.0.0</t>
  </si>
  <si>
    <t>ESM-7700.1.20.1.1/04.00/0.0.0.0</t>
  </si>
  <si>
    <t>ESM-7700.1.20.2.1/00.00/0.0.0.0</t>
  </si>
  <si>
    <t>ESM-7700.1.20.2.1/01.00/0.0.0.0</t>
  </si>
  <si>
    <t>ESM-7700.2.20.1.1/00.00/0.0.0.0</t>
  </si>
  <si>
    <t>ESM-7720.2.20.0.2/01.02/0.0.0.0</t>
  </si>
  <si>
    <t>ESM-7720.3.20.0.1/01.02/0.0.0.0</t>
  </si>
  <si>
    <t>ESM-7720.3.20.0.2/01.02/0.0.0.0</t>
  </si>
  <si>
    <t>ESM-7720.4.20.0.1/01.02/0.0.0.0</t>
  </si>
  <si>
    <t>ESM-7730.2.20.0.1/01.02/0.0.0.0</t>
  </si>
  <si>
    <t>ESM-7750.1.20.1.1/01.01/0.0.0.0</t>
  </si>
  <si>
    <t>ESM-7750.1.20.1.1/04.00/0.0.0.0</t>
  </si>
  <si>
    <t>ESM-7750.1.20.1.1/04.11/0.0.0.0</t>
  </si>
  <si>
    <t>ESM-7750.1.20.2.1/00.00/0.0.0.0</t>
  </si>
  <si>
    <t>ESM-7750.1.20.2.1/02.00/0.0.0.0</t>
  </si>
  <si>
    <t>ESM-7750.2.20.1.1/00.00/0.0.0.0</t>
  </si>
  <si>
    <t>ESM-7750.2.20.1.1/04.00/0.0.0.0</t>
  </si>
  <si>
    <t>ESM-9420.2.20.0.1/01.02/0.0.0.0</t>
  </si>
  <si>
    <t>ESM-9430.2.20.0.1/01.02/0.0.0.0</t>
  </si>
  <si>
    <t>ESM-9450.1.20.1.1/01.00/0.0.0.0</t>
  </si>
  <si>
    <t>ESM-9450.1.20.1.1/01.01/0.0.0.0</t>
  </si>
  <si>
    <t>ESM-9450.1.20.1.1/01.04/0.0.0.0</t>
  </si>
  <si>
    <t>ESM-9450.1.20.1.1/02.01/0.0.0.0</t>
  </si>
  <si>
    <t>ESM-9450.1.20.1.1/02.09/0.0.0.0</t>
  </si>
  <si>
    <t>ESM-9450.1.20.1.1/04.01/0.0.0.0</t>
  </si>
  <si>
    <t>ESM-9450.1.20.1.1/08.04/0.0.0.0</t>
  </si>
  <si>
    <t>ESM-9450.1.20.2.1/00.00/0.0.0.0</t>
  </si>
  <si>
    <t>ESM-9450.2.20.1.1/00.00/0.0.0.0</t>
  </si>
  <si>
    <t>ESM-9450.2.20.1.1/01.00/0.0.0.0</t>
  </si>
  <si>
    <t>ESM-9450.2.20.1.1/01.04/0.0.0.0</t>
  </si>
  <si>
    <t>ESM-9900.1.20.1.1/01.00/0.0.0.0</t>
  </si>
  <si>
    <t>ESM-9900.1.20.1.1/01.01/0.0.0.0</t>
  </si>
  <si>
    <t>ESM-9900.1.20.1.1/02.03/0.0.0.0</t>
  </si>
  <si>
    <t>ESM-9900.1.20.2.1/00.00/0.0.0.0</t>
  </si>
  <si>
    <t>ESM-9900.1.20.2.1/04.00/0.0.0.0</t>
  </si>
  <si>
    <t>ESM-9900.2.20.1.1/00.00/0.0.0.0</t>
  </si>
  <si>
    <t>ESM-9920.2.20.0.1/01.02/0.0.0.0</t>
  </si>
  <si>
    <t>ESM-9920.3.20.0.1/01.02/0.0.0.0</t>
  </si>
  <si>
    <t>ESM-9920.4.20.0.1/01.02/0.0.0.0</t>
  </si>
  <si>
    <t>ESM-9930.2.20.0.1/01.02/0.0.0.0</t>
  </si>
  <si>
    <t>ESM-9944.3.05.0.1/01.00/1.0.0.0</t>
  </si>
  <si>
    <t>ESM-9944.4.05.0.1/01.00/1.0.0.0</t>
  </si>
  <si>
    <t>ESM-9944.4.10.0.2/01.00/1.0.0.0</t>
  </si>
  <si>
    <t>ESM-9944.5.03.0.1/01.00/1.0.0.0</t>
  </si>
  <si>
    <t>ESM-9944.5.05.0.2/01.00/1.0.0.0</t>
  </si>
  <si>
    <t>ESM-9944-N.4.20.0.1/01.00/1.0.0.0</t>
  </si>
  <si>
    <t>ESM-9944-N.5.20.0.2/01.00/1.0.0.0</t>
  </si>
  <si>
    <t>ESM-9945.3.03.0.1/01.01/1.0.0.0</t>
  </si>
  <si>
    <t>ESM-9945.3.05.0.1/01.01/1.0.0.0</t>
  </si>
  <si>
    <t>ESM-9945.4.05.0.1/01.01/1.0.0.0</t>
  </si>
  <si>
    <t>ESM-9945.4.10.0.2/01.01/1.0.0.0</t>
  </si>
  <si>
    <t>ESM-9945.5.03.0.1/01.01/1.0.0.0</t>
  </si>
  <si>
    <t>ESM-9945.5.03.0.2/01.01/1.0.0.0</t>
  </si>
  <si>
    <t>ESM-9945.5.05.0.2/01.01/1.0.0.0</t>
  </si>
  <si>
    <t>ESM-9945-N.3.20.0.1/01.01/1.0.0.0</t>
  </si>
  <si>
    <t>ESM-9945-N.4.20.0.1/01.01/1.0.0.0</t>
  </si>
  <si>
    <t>ESM-9945-N.5.20.0.2/01.01/1.0.0.0</t>
  </si>
  <si>
    <t>ESM-9950.1.20.1.1/01.00/0.0.0.0</t>
  </si>
  <si>
    <t>ESM-9950.1.20.1.1/01.04/0.0.0.0</t>
  </si>
  <si>
    <t>ESM-9950.1.20.1.1/02.00/0.0.0.0</t>
  </si>
  <si>
    <t>ESM-9950.1.20.1.1/04.00/0.0.0.0</t>
  </si>
  <si>
    <t>ESM-9950.1.20.1.1/04.11/0.0.0.0</t>
  </si>
  <si>
    <t>ESM-9950.1.20.1.1/08.00/0.0.0.0</t>
  </si>
  <si>
    <t>ESM-9950.1.20.1.1/08.01/0.0.0.0</t>
  </si>
  <si>
    <t>ESM-9950.1.20.2.1/00.00/0.0.0.0</t>
  </si>
  <si>
    <t>ESM-9950.1.20.2.1/01.00/0.0.0.0</t>
  </si>
  <si>
    <t>ESM-9950.1.20.2.1/01.04/0.0.0.0</t>
  </si>
  <si>
    <t>ESM-9950.1.20.2.1/02.04/0.0.0.0</t>
  </si>
  <si>
    <t>ESM-9950.2.20.1.1/00.00/0.0.0.0</t>
  </si>
  <si>
    <t>ESM-9950.2.20.1.1/11.01/0.0.0.0</t>
  </si>
  <si>
    <t>ESM-9990.2.20.0.1/02.00/1.0.0.0</t>
  </si>
  <si>
    <t>EZM-3735.2.00.0.1/07.07/1.0.0.0</t>
  </si>
  <si>
    <t>EZM-3735.4.00.0.1/07.07/1.0.0.0</t>
  </si>
  <si>
    <t>EZM-3735.8.00.0.1/07.07/1.0.0.0</t>
  </si>
  <si>
    <t>EZM-4430.3.00.0.1/00.00/0.0.0.0</t>
  </si>
  <si>
    <t>EZM-4430.4.00.0.1/00.00/0.0.0.0</t>
  </si>
  <si>
    <t>EZM-4435.3.00.0.1/00.00/0.0.0.0</t>
  </si>
  <si>
    <t>EZM-4435.4.00.0.1/00.00/0.0.0.0</t>
  </si>
  <si>
    <t>EZM-4450.1.00.1.0/01.01/0.0.0.0</t>
  </si>
  <si>
    <t>EZM-4450.1.00.1.0/02.01/0.0.0.0</t>
  </si>
  <si>
    <t>EZM-4450.1.00.2.0/00.01/0.0.0.0</t>
  </si>
  <si>
    <t>EZM-4450.1.00.2.0/01.01/0.0.0.0</t>
  </si>
  <si>
    <t>EZM-4450.1.00.2.0/03.03/0.0.0.0</t>
  </si>
  <si>
    <t>EZM-4450.2.00.1.0/00.01/0.0.0.0</t>
  </si>
  <si>
    <t>EZM-4450.2.00.1.0/01.01/0.0.0.0</t>
  </si>
  <si>
    <t>EZM-4450.2.00.2.0/00.01/0.0.0.0</t>
  </si>
  <si>
    <t>EZM-4930.2.00.0.1/00.00/0.0.0.0</t>
  </si>
  <si>
    <t>EZM-4930.4.00.0.1/00.00/0.0.0.0</t>
  </si>
  <si>
    <t>EZM-4935.2.00.0.1/00.00/0.0.0.0</t>
  </si>
  <si>
    <t>EZM-4935.4.00.0.1/00.00/0.0.0.0</t>
  </si>
  <si>
    <t>EZM-4950.1.00.1.0/01.01/0.0.0.0</t>
  </si>
  <si>
    <t>EZM-4950.1.00.2.0/00.01/0.0.0.0</t>
  </si>
  <si>
    <t>EZM-4950.1.00.2.0/01.01/0.0.0.0</t>
  </si>
  <si>
    <t>EZM-4950.2.00.1.0/00.01/0.0.0.0</t>
  </si>
  <si>
    <t>EZM-4950.2.00.1.0/01.01/0.0.0.0</t>
  </si>
  <si>
    <t>EZM-4950.2.00.2.0/00.01/0.0.0.0</t>
  </si>
  <si>
    <t>EZM-7730.2.00.0.1/00.00/0.0.0.0</t>
  </si>
  <si>
    <t>EZM-7730.4.00.0.1/00.00/0.0.0.0</t>
  </si>
  <si>
    <t>EZM-7735.2.00.0.1/00.00/0.0.0.0</t>
  </si>
  <si>
    <t>EZM-7735.3.00.0.1/00.00/0.0.0.0</t>
  </si>
  <si>
    <t>EZM-7750.1.00.1.0/01.01/0.0.0.0</t>
  </si>
  <si>
    <t>EZM-7750.1.00.2.0/01.01/0.0.0.0</t>
  </si>
  <si>
    <t>EZM-7750.2.00.1.0/00.01/0.0.0.0</t>
  </si>
  <si>
    <t>EZM-7750.2.00.1.0/01.01/0.0.0.0</t>
  </si>
  <si>
    <t>EZM-9930.2.00.0.1/00.00/0.0.0.0</t>
  </si>
  <si>
    <t>EZM-9930.3.00.0.1/00.00/0.0.0.0</t>
  </si>
  <si>
    <t>EZM-9935.2.00.0.1/00.00/0.0.0.0</t>
  </si>
  <si>
    <t>EZM-9950.1.00.1.0/01.01/0.0.0.0</t>
  </si>
  <si>
    <t>EZM-9950.1.00.1.0/01.02/0.0.0.0</t>
  </si>
  <si>
    <t>EZM-9950.1.00.2.0/01.01/0.0.0.0</t>
  </si>
  <si>
    <t>EZM-9950.2.00.1.0/00.01/0.0.0.0</t>
  </si>
  <si>
    <t>EZM-9950.2.00.1.0/01.01/0.0.0.0</t>
  </si>
  <si>
    <t>NTC-M5-L20-K1,5-S</t>
  </si>
  <si>
    <t>Sensör</t>
  </si>
  <si>
    <t>OvenControl.Dual-4.23.0.1/01.00/0.0.0.0</t>
  </si>
  <si>
    <t>OvenControl</t>
  </si>
  <si>
    <t>OvenControl.Dual-5.25.0.1/01.00/0.0.0.0</t>
  </si>
  <si>
    <t>OvenControl.Single-4.23.0.1/00.00/0.0.0.0</t>
  </si>
  <si>
    <t>OvenControl.Single-5.25.0.1/00.00/0.0.0.0</t>
  </si>
  <si>
    <t>Nem Sensörleri</t>
  </si>
  <si>
    <t>PMD-D-0/0.1.1.2.250</t>
  </si>
  <si>
    <t>PMDL-W-0/0.1.1.0.250</t>
  </si>
  <si>
    <t>PMD-W-0/0.1.1.0.250</t>
  </si>
  <si>
    <t>PMD-W-0/0.1.1.EPC</t>
  </si>
  <si>
    <t>Proop.black-10C.E</t>
  </si>
  <si>
    <t>Proop (HMI)</t>
  </si>
  <si>
    <t>Proop.black-10L.E</t>
  </si>
  <si>
    <t>Proop.black-10P.E.D5.D4.AC.AC</t>
  </si>
  <si>
    <t>Proop.black-10P.E2.D5.D4.AC.AC</t>
  </si>
  <si>
    <t>Proop.black-7C.E</t>
  </si>
  <si>
    <t>Proop.black-7L.E</t>
  </si>
  <si>
    <t>proop-10C.E</t>
  </si>
  <si>
    <t>proop-10L.E</t>
  </si>
  <si>
    <t>proop-10P.E.D5.D4.AC.AC</t>
  </si>
  <si>
    <t>proop-7C.E</t>
  </si>
  <si>
    <t>proop-7L.E</t>
  </si>
  <si>
    <t>PROOP-I/O.P.2.2.1.3.1.2</t>
  </si>
  <si>
    <t>PROOP-I/O.P.2.2.1.3.2.1</t>
  </si>
  <si>
    <t>PROOP-I/O.P.2.2.1.3.2.2</t>
  </si>
  <si>
    <t>PROOP-I/O.P.2.2.1.3.3.1</t>
  </si>
  <si>
    <t>PROOP-I/O.P.2.2.1.3.3.2</t>
  </si>
  <si>
    <t>PROOP-I/O.P.2.2.1.3.4.1</t>
  </si>
  <si>
    <t>PROOP-I/O.P.2.2.1.3.4.2</t>
  </si>
  <si>
    <t>PROOP-I/O.P.2.2.1.3.5.1</t>
  </si>
  <si>
    <t>PTC-M6L40.K1,5</t>
  </si>
  <si>
    <t>PTCS-M6L30.K1,5</t>
  </si>
  <si>
    <t>SG-49</t>
  </si>
  <si>
    <t>Conta</t>
  </si>
  <si>
    <t>SG-72</t>
  </si>
  <si>
    <t>SG-77</t>
  </si>
  <si>
    <t>EAN code</t>
  </si>
  <si>
    <t>ESM-3710-N.1.05.0.1/00.00/2.0.0.0</t>
  </si>
  <si>
    <t>ESM-3710-N.1.10.0.1/00.00/2.0.0.0</t>
  </si>
  <si>
    <t>ESM-3710-N.1.12.0.1/00.00/2.1.0.0</t>
  </si>
  <si>
    <t>ESM-3710-N.2.12.0.2/00.00/2.2.0.0</t>
  </si>
  <si>
    <t>PMD-D-H2/T2.1.0.1</t>
  </si>
  <si>
    <t>ESM-1510-N.2.05.0.1/00.00/2.0.0.0</t>
  </si>
  <si>
    <t>ESM-1510-N.2.05.0.2/00.00/2.0.0.0</t>
  </si>
  <si>
    <t>ESM-1510-N.2.09.0.1/00.00/2.0.0.0</t>
  </si>
  <si>
    <t>ESM-1510-N.2.10.0.1/00.00/2.0.0.0</t>
  </si>
  <si>
    <t>ESM-1510-N.2.11.0.1/00.00/2.0.0.0</t>
  </si>
  <si>
    <t>ESM-1510-N.2.11.0.2/00.00/2.0.0.0</t>
  </si>
  <si>
    <t>ESM-1510-N.2.12.0.1/00.00/2.0.0.0</t>
  </si>
  <si>
    <t>ESM-1510-N.2.12.0.1/00.00/2.1.0.0</t>
  </si>
  <si>
    <t>ESM-1510-N.2.12.0.1/00.00/2.9.0.0</t>
  </si>
  <si>
    <t>ESM-1510-N.2.15.0.1/00.00/2.9.0.0</t>
  </si>
  <si>
    <t>ESM-1510-N.2.18.0.1/00.00/2.3.0.0</t>
  </si>
  <si>
    <t>ESM-1510-N.2.19.0.1/00.00/2.3.0.0</t>
  </si>
  <si>
    <t>ESM-1510-N.4.05.0.1/00.00/2.0.0.0</t>
  </si>
  <si>
    <t>ESM-1510-N.4.10.0.1/00.00/2.0.0.0</t>
  </si>
  <si>
    <t>ESM-1510-N.4.11.0.1/00.00/2.0.0.0</t>
  </si>
  <si>
    <t>ESM-1510-N.5.05.0.2/00.00/2.0.0.0</t>
  </si>
  <si>
    <t>ESM-1510-N.5.09.0.1/00.00/2.0.0.0</t>
  </si>
  <si>
    <t>ESM-1510-N.5.10.0.1/00.00/2.0.0.0</t>
  </si>
  <si>
    <t>ESM-1510-N.5.11.0.1/00.00/2.0.0.0</t>
  </si>
  <si>
    <t>ESM-1510-N.5.11.0.2/00.00/2.0.0.0</t>
  </si>
  <si>
    <t>ESM-1510-N.5.13.0.1/00.00/2.0.0.0</t>
  </si>
  <si>
    <t>ESM-1510-N.5.14.0.1/00.00/2.0.0.0</t>
  </si>
  <si>
    <t>ESM-1510-N.5.15.0.1/00.00/2.1.0.0</t>
  </si>
  <si>
    <t>ESM-1510-N.5.15.0.1/00.00/2.2.0.0</t>
  </si>
  <si>
    <t>ESM-1510-N.5.15.0.1/00.00/2.9.0.0</t>
  </si>
  <si>
    <t>ESM-1510-N.5.19.0.1/00.00/2.0.0.0</t>
  </si>
  <si>
    <t>ESM-1510-N.8.11.0.1/00.00/2.0.0.0</t>
  </si>
  <si>
    <t>ESM-1510-N.8.15.0.1/00.00/2.1.0.0</t>
  </si>
  <si>
    <t>ESM-1510-N.8.18.0.1/00.00/2.3.0.0</t>
  </si>
  <si>
    <t>ESM-4410.2.03.0.1/00.00/2.0.0.0</t>
  </si>
  <si>
    <t>ESM-4410.2.05.0.1/00.00/2.0.0.0</t>
  </si>
  <si>
    <t>ESM-4410.2.09.0.1/00.00/2.0.0.0</t>
  </si>
  <si>
    <t>ESM-4410.2.12.0.1/00.00/2.1.0.0</t>
  </si>
  <si>
    <t>ESM-4410.3.03.0.1/00.00/2.0.0.0</t>
  </si>
  <si>
    <t>ESM-4410.3.05.0.1/00.00/2.0.0.0</t>
  </si>
  <si>
    <t>ESM-4410.4.03.0.1/00.00/2.0.0.0</t>
  </si>
  <si>
    <t>ESM-4410.4.05.0.1/00.00/2.0.0.0</t>
  </si>
  <si>
    <t>ESM-4410.4.10.0.1/00.00/2.0.0.0</t>
  </si>
  <si>
    <t>ESM-4410.5.03.0.1/00.00/2.0.0.0</t>
  </si>
  <si>
    <t>ESM-4410.5.09.0.1/00.00/2.0.0.0</t>
  </si>
  <si>
    <t>ESM-4410.5.10.0.1/00.00/2.0.0.0</t>
  </si>
  <si>
    <t>ESM-4410.5.12.0.1/00.00/2.1.0.0</t>
  </si>
  <si>
    <t>ESM-4410.5.12.0.1/00.00/2.2.0.0</t>
  </si>
  <si>
    <t>ESM-4410.5.13.0.1/00.00/2.0.0.0</t>
  </si>
  <si>
    <t>ESM-4410.5.14.0.1/00.00/2.0.0.0</t>
  </si>
  <si>
    <t>ESM-4410.5.18.0.1/00.00/2.3.0.0</t>
  </si>
  <si>
    <t>ESM-4410.8.05.0.1/00.00/2.0.0.0</t>
  </si>
  <si>
    <t>ESM-7710.2.03.0.1/00.00/2.0.0.0</t>
  </si>
  <si>
    <t>ESM-7710.2.03.0.1/01.00/2.0.0.0</t>
  </si>
  <si>
    <t>ESM-7710.2.05.0.1/00.00/2.0.0.0</t>
  </si>
  <si>
    <t>ESM-7710.2.09.0.1/00.00/2.0.0.0</t>
  </si>
  <si>
    <t>ESM-7710.2.09.0.1/01.00/2.0.0.0</t>
  </si>
  <si>
    <t>ESM-7710.2.14.0.1/00.00/2.0.0.0</t>
  </si>
  <si>
    <t>ESM-7710.3.05.0.1/00.00/2.0.0.0</t>
  </si>
  <si>
    <t>ESM-7710.4.03.0.1/01.00/2.0.0.0</t>
  </si>
  <si>
    <t>ESM-7710.5.03.0.1/00.00/2.0.0.0</t>
  </si>
  <si>
    <t>ESM-7710.5.03.0.1/01.00/2.0.0.0</t>
  </si>
  <si>
    <t>ESM-7710.5.05.0.1/01.00/2.0.0.0</t>
  </si>
  <si>
    <t>ESM-7710.5.09.0.1/00.00/1.0.0.0</t>
  </si>
  <si>
    <t>ESM-7710.5.09.0.1/01.00/2.0.0.0</t>
  </si>
  <si>
    <t>ESM-7710.5.10.0.1/00.00/2.0.0.0</t>
  </si>
  <si>
    <t>ESM-7710.5.10.0.1/01.00/2.0.0.0</t>
  </si>
  <si>
    <t>ESM-7710.5.12.0.1/01.00/2.0.0.0</t>
  </si>
  <si>
    <t>ESM-7710.5.12.0.1/01.00/2.1.0.0</t>
  </si>
  <si>
    <t>ESM-7710.5.12.0.1/01.00/2.2.0.0</t>
  </si>
  <si>
    <t>ESM-9910.2.03.0.1/00.00/2.0.0.0</t>
  </si>
  <si>
    <t>ESM-9910.2.03.0.1/01.00/2.0.0.0</t>
  </si>
  <si>
    <t>ESM-9910.2.05.0.1/00.00/2.0.0.0</t>
  </si>
  <si>
    <t>ESM-9910.2.12.0.1/01.00/2.1.0.0</t>
  </si>
  <si>
    <t>ESM-9910.3.05.0.1/00.00/2.0.0.0</t>
  </si>
  <si>
    <t>ESM-9910.3.09.0.1/01.00/2.0.0.0</t>
  </si>
  <si>
    <t>ESM-9910.4.03.0.1/00.00/2.0.0.0</t>
  </si>
  <si>
    <t>ESM-9910.4.03.0.1/01.00/2.0.0.0</t>
  </si>
  <si>
    <t>ESM-9910.4.05.0.1/00.00/2.0.0.0</t>
  </si>
  <si>
    <t>ESM-9910.5.03.0.1/00.00/2.0.0.0</t>
  </si>
  <si>
    <t>ESM-9910.5.05.0.1/01.00/2.0.0.0</t>
  </si>
  <si>
    <t>ESM-9910.5.09.0.1/00.00/2.0.0.0</t>
  </si>
  <si>
    <t>ESM-9910.5.09.0.1/01.00/2.0.0.0</t>
  </si>
  <si>
    <t>ESM-9910.5.10.0.1/00.00/2.0.0.0</t>
  </si>
  <si>
    <t>ESM-9910.5.10.0.1/01.00/2.0.0.0</t>
  </si>
  <si>
    <t>ESM-9910.5.12.0.1/01.00/2.0.0.0</t>
  </si>
  <si>
    <t>ESM-9910.5.12.0.1/01.00/2.1.0.0</t>
  </si>
  <si>
    <t>ESM-9910.5.15.0.1/00.00/2.1.0.0</t>
  </si>
  <si>
    <t>ESM-9910.5.18.0.1/01.00/2.0.0.0</t>
  </si>
  <si>
    <t>P2</t>
  </si>
  <si>
    <t>PROOP Eco</t>
  </si>
  <si>
    <t>PROOP Lite</t>
  </si>
  <si>
    <t>proop.black-7L.E</t>
  </si>
  <si>
    <t>proop.black-10L.E</t>
  </si>
  <si>
    <t>P3</t>
  </si>
  <si>
    <t>P4</t>
  </si>
  <si>
    <t>P5</t>
  </si>
  <si>
    <t>PROOP Control</t>
  </si>
  <si>
    <t>proop.black-7C.E</t>
  </si>
  <si>
    <t>proop-7C.E2</t>
  </si>
  <si>
    <t>proop.black-7C.E2</t>
  </si>
  <si>
    <t>proop.black-10C.E</t>
  </si>
  <si>
    <t>PROOP Process</t>
  </si>
  <si>
    <t>proop.black-10P.E.D5.D4.AC.AC</t>
  </si>
  <si>
    <t>proop-10P.E2.D5.D4.AC.AC</t>
  </si>
  <si>
    <t>proop.black-10P.E2.D5.D4.AC.AC</t>
  </si>
  <si>
    <t>24Vdc/Vac (izolasyonlu)</t>
  </si>
  <si>
    <t>RS-485 (izolasyonlu)</t>
  </si>
  <si>
    <t>8x Dijital</t>
  </si>
  <si>
    <t>8x 10A Transistor (+V)</t>
  </si>
  <si>
    <t>5x Pt-100 (-200…650°C)</t>
  </si>
  <si>
    <t>5x 0/4…20mAdc</t>
  </si>
  <si>
    <t>5x 0…10Vdc</t>
  </si>
  <si>
    <t>5x 0…50mV</t>
  </si>
  <si>
    <t>2x 0/4…20mAdc</t>
  </si>
  <si>
    <t>2x 0…10Vdc</t>
  </si>
  <si>
    <t>ECO PID+</t>
  </si>
  <si>
    <t>EX21</t>
  </si>
  <si>
    <t>EX35</t>
  </si>
  <si>
    <t>Relay Output</t>
  </si>
  <si>
    <t>RS-232 ModBus</t>
  </si>
  <si>
    <t>None</t>
  </si>
  <si>
    <t>Relay Output (5A@250Vac for resistive load)</t>
  </si>
  <si>
    <t>SSR Driver Output (10mA@5Vdc)</t>
  </si>
  <si>
    <t>12Vdc</t>
  </si>
  <si>
    <t>5Vdc</t>
  </si>
  <si>
    <t>PTC -50...+150°C</t>
  </si>
  <si>
    <t>Only controller in the box</t>
  </si>
  <si>
    <t>eco PID+.4.5.1R.S.0</t>
  </si>
  <si>
    <t>ecoPID+</t>
  </si>
  <si>
    <t>ESM-4450.2.20.1.1/10.01/0.0.0.0</t>
  </si>
  <si>
    <t>ESM-3720.1.18.0.1/01.00/1.3.0.0</t>
  </si>
  <si>
    <t>ESM-9950.2.20.1.1/01.11/0.0.0.0</t>
  </si>
  <si>
    <t>ESM-3700-N.1.20.0.1/00.00/0.0.0.0</t>
  </si>
  <si>
    <t>ESM-3711-HN.2.11.0.2/00.00/1.0.0.0</t>
  </si>
  <si>
    <t>eco PID.4.2.1R.S.0</t>
  </si>
  <si>
    <t>ESM-3721.2.12.0.1/01.01/1.1.0.0</t>
  </si>
  <si>
    <t>ESM-3723.3.5.5.0.1/01.01/1.0.0.0</t>
  </si>
  <si>
    <t>ESM-3711-HN.8.10.0.1/00.00/1.0.0.0</t>
  </si>
  <si>
    <t>EPM-3790-N.8.00.0.5/00.00/1.0.0.0</t>
  </si>
  <si>
    <t>ERM-3770-N.6.00.0.0/00.00/0.0.0.0</t>
  </si>
  <si>
    <t>ESM-4450.1.20.1.1/03.00/0.0.0.0</t>
  </si>
  <si>
    <t>ESM-9900.2.20.1.1/04.00/0.0.0.0</t>
  </si>
  <si>
    <t>ESM-3711-HN.1.10.0.1/00.00/1.0.0.0</t>
  </si>
  <si>
    <t>ESM-1510-N.2.14.0.1/00.00/2.0.0.0</t>
  </si>
  <si>
    <t>ESM-3711-HN.2.10.0.1/00.00/1.0.0.0</t>
  </si>
  <si>
    <t>ESM-1510-N.5.18.0.1/00.00/2.0.0.0</t>
  </si>
  <si>
    <t>ESD-9950-N.2.20.0.1/02.00/0.0.0.0</t>
  </si>
  <si>
    <t>ESM-1510-N.1.11.0.1/00.00/2.0.0.0</t>
  </si>
  <si>
    <t>CHANNEL8A-N.1.R240</t>
  </si>
  <si>
    <t>eco PID.4.1.2R.S.485</t>
  </si>
  <si>
    <t>ERM-3770-N.6.00.0.1/00.00/0.0.0.0</t>
  </si>
  <si>
    <t>ESM-3700-N.8.20.0.0/00.00/0.0.0.0</t>
  </si>
  <si>
    <t>ESM-3720.2.10.0.1/01.00/1.0.0.0</t>
  </si>
  <si>
    <t>ESM-7710.2.18.0.1/00.00/2.3.0.0</t>
  </si>
  <si>
    <t>EZM-3735.1.00.0.1/07.07/1.0.0.0</t>
  </si>
  <si>
    <t>EZM-7735.4.00.0.1/00.00/0.0.0.0</t>
  </si>
  <si>
    <t>PMI-P.PT</t>
  </si>
  <si>
    <t>PROOP-I/O</t>
  </si>
  <si>
    <t>ESM-7311-HN.5.12.0.1/00.00/1.1.0.0</t>
  </si>
  <si>
    <t>ESM-7311-HN</t>
  </si>
  <si>
    <t>Yurtiçi B.Fiyat USD</t>
  </si>
  <si>
    <t>ESM-9450.1.20.2.1/01.01/0.0.0.0</t>
  </si>
  <si>
    <t>IPERTU-SMR1P1-00-01-21-00_1</t>
  </si>
  <si>
    <t>IPERTU-SMR1P1-00-03-21-00_1</t>
  </si>
  <si>
    <t>IPERTU-SMR1P1-00-20-21-00_1</t>
  </si>
  <si>
    <t>IPERTU-SMR1P1-00-21-21-00_1</t>
  </si>
  <si>
    <t>IPERTU-SMR1P1-00-01-04-00_1</t>
  </si>
  <si>
    <t>IPERTU-SMR1P1-00-03-04-00_1</t>
  </si>
  <si>
    <t>IPERTU-SMR1P1-00-20-04-00_1</t>
  </si>
  <si>
    <t>IPERTU-SMR1P1-00-21-04-00_1</t>
  </si>
  <si>
    <t>IPERTU-SMR1P1-03-00-20-00_1</t>
  </si>
  <si>
    <t>IPERTU-SMR1P1-03-00-02-00_1</t>
  </si>
  <si>
    <t>IPERTU-SMR1P1-01-00-00-00_1</t>
  </si>
  <si>
    <t>IPERTU-SMR1P1-00-00-22-00_1</t>
  </si>
  <si>
    <t>IPERTU-SMR1P1-00-00-01-00_1</t>
  </si>
  <si>
    <t>IPERTU-SMR1P1-00-10-04-00_1</t>
  </si>
  <si>
    <t>IPERTU-SMR1P1-00-12-04-00_1</t>
  </si>
  <si>
    <t>IPERTU-SMR1P1-00-30-04-00_1</t>
  </si>
  <si>
    <t>IPERTU-SMR1P1-00-30-07-02_1</t>
  </si>
  <si>
    <t>IPERTU-SGN4P1-00-00-00-00_1</t>
  </si>
  <si>
    <t>IPERTU-SPP3P1-30-00-51-00_1</t>
  </si>
  <si>
    <t>IPERTU-MPS060-00-00-00-00_1</t>
  </si>
  <si>
    <t>IPERTU-RR00S0-00-00-26-00_1</t>
  </si>
  <si>
    <t>IPERTU-SGN8P1-00-00-00-00_1</t>
  </si>
  <si>
    <t>IPERTU-SMR0P0-00-01-21-00_1</t>
  </si>
  <si>
    <t>IPERTU-SMR0P0-00-20-21-00_1</t>
  </si>
  <si>
    <t>IPERTU-SMR0P0-00-03-04-00_1</t>
  </si>
  <si>
    <t>IPERTU-SMR0P0-00-21-04-00_1</t>
  </si>
  <si>
    <t>IPERTU-SMR0P0-03-00-20-00_1</t>
  </si>
  <si>
    <t>IPERTU-SMR0P0-03-00-02-00_1</t>
  </si>
  <si>
    <t>IPERTU-SMR0P0-01-00-00-00_1</t>
  </si>
  <si>
    <t>IPERTU-SMR0P0-00-12-04-00_1</t>
  </si>
  <si>
    <t>IPERTU-SMR0P0-00-30-07-02_1</t>
  </si>
  <si>
    <t>IPERTU-SMR0P0-00-03-21-00_1</t>
  </si>
  <si>
    <t>IPERTU-SMR0P0-00-21-21-00_1</t>
  </si>
  <si>
    <t>IPERTU-SMR0P0-00-01-04-00_1</t>
  </si>
  <si>
    <t>IPERTU-SMR0P0-00-20-04-00_1</t>
  </si>
  <si>
    <t>IPERTU-SMR0P0-00-00-22-00_1</t>
  </si>
  <si>
    <t>IPERTU-SMR0P0-00-00-01-00_1</t>
  </si>
  <si>
    <t>IPERTU-SMR0P0-00-10-04-00_1</t>
  </si>
  <si>
    <t>IPERTU-SMR0P0-00-30-04-00_1</t>
  </si>
  <si>
    <t>Fiyat Listesi Sayfa No</t>
  </si>
  <si>
    <t>I2</t>
  </si>
  <si>
    <t>IPERTU PLC CPU Module</t>
  </si>
  <si>
    <t>I1</t>
  </si>
  <si>
    <t>IPERTU (PID) Modules, 2x or 4x Analogue (PTC, RTD, NTC, mVdc) Inputs, 4x Relay Outputs</t>
  </si>
  <si>
    <t>IPERTU (PID) Modules, 2x or 4x Analogue (Vdc, mA) Inputs, 4x Transistor Outputs</t>
  </si>
  <si>
    <t>IPERTU (PID) Modules, 2x or 4x Analogue (Vdc, mA) Inputs, 4x Relay Outputs</t>
  </si>
  <si>
    <t>IPERTU (PID) Modules, 2x or 4x Analogue (PTC, RTD, NTC, mVdc) Inputs, 4x Transistor Outputs</t>
  </si>
  <si>
    <t>I3</t>
  </si>
  <si>
    <t>I4</t>
  </si>
  <si>
    <t>IPERTU (PID) Modules, 2x or 4x Analogue (TC) Inputs, 4x Transistor Outputs</t>
  </si>
  <si>
    <t>I5</t>
  </si>
  <si>
    <t>IPERTU (PID) Modules, 1x Analogue (Universal) Input, 4x Transistor Outputs</t>
  </si>
  <si>
    <t>I6</t>
  </si>
  <si>
    <t>IPERTU (PID) Modules, 1x Analogue (Universal) Input, 1x Transistor Output, 1x Analogue Output</t>
  </si>
  <si>
    <t>IPERTU Modules, 8x Digital Inputs, 8x Relay Outputs</t>
  </si>
  <si>
    <t>IPERTU Modules, 8x Digital Inputs, 8x Transistor Outputs</t>
  </si>
  <si>
    <t>I7</t>
  </si>
  <si>
    <t>IPERTU Modules, 16x Digital Inputs</t>
  </si>
  <si>
    <t>IPERTU Modules, 15x Transistor Outputs</t>
  </si>
  <si>
    <t>I8</t>
  </si>
  <si>
    <t>IPERTU Modules, 14x Relay Outputs</t>
  </si>
  <si>
    <t>IPERTU Modules, 8x Relay (16A) Outputs</t>
  </si>
  <si>
    <t>I9</t>
  </si>
  <si>
    <t>IPERTU Ethernet Gateway Modules</t>
  </si>
  <si>
    <t>IPERTU Power Supply Modules</t>
  </si>
  <si>
    <t>Ipertu</t>
  </si>
  <si>
    <t>Röle Çıkışı (maks. Rezistif yükte 16(8)A@250Vac)</t>
  </si>
  <si>
    <t>SSR Sürücü çıkışı (maks. 20mA@17Vdc)</t>
  </si>
  <si>
    <t>PTC-M6L40.K1,5 PTC hava probu 1,5mt silikon kablolu</t>
  </si>
  <si>
    <t>PTCS-M6L30.K1,5 PTC hava probu 1,5mt silikon kablolu 1/8" rekorlu</t>
  </si>
  <si>
    <t>NTC-M5L20.K1,5 soğutma uyg. İçin termoplastik kaplamalı, 1,5mt silikon kablolu NTC probu</t>
  </si>
  <si>
    <t>Dahili PTC sensörlü (BC= 12, 15)</t>
  </si>
  <si>
    <t>2x Röle Çıkışı (maks. Rezistif yükte 16(8)A + 5A@250Vac)</t>
  </si>
  <si>
    <t>2x SSR Sürücü çıkışı (maks. 12mA@5Vdc)</t>
  </si>
  <si>
    <t>48x48mm (4)</t>
  </si>
  <si>
    <t>230Vac (-%15, +%10) 50/60Hz (5)</t>
  </si>
  <si>
    <t>10-30Vdc (6)</t>
  </si>
  <si>
    <t>115Vac (-%15, +%10) 50/60Hz (3)</t>
  </si>
  <si>
    <t>24Vac (-%15, +%10) 50/60Hz (7)</t>
  </si>
  <si>
    <t>24Vac/Vdc (-%15, +%10) 50/60Hz (2)</t>
  </si>
  <si>
    <t>100-240Vac 50/60Hz (1)</t>
  </si>
  <si>
    <t>1x Röle çıkışı (NO+C) 5A@250Vac (1R)</t>
  </si>
  <si>
    <t>2x Röle çıkışı (NO+NO+C) 5A@250Vac (2R)</t>
  </si>
  <si>
    <t>24Vac (-%15, +%10) 50/60Hz (3)</t>
  </si>
  <si>
    <t>115Vac (-%15, +%10) 50/60Hz (4)</t>
  </si>
  <si>
    <t>PMI-P Pronem-mini Dijital Nem ve Sıcaklık sensörü</t>
  </si>
  <si>
    <t>PMI-P Pronem-mini Dijital Nem ve Sıcaklık Sensörü (Max. 2,5mt. kablolu)</t>
  </si>
  <si>
    <t>PTCR-M7,5-L0,50-K1,5 PTC with fittingnut and 1,5m. cable x 2 pcs. 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</si>
</sst>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USD]"/>
    <numFmt numFmtId="165" formatCode="#,##0.00\ [$EUR]"/>
    <numFmt numFmtId="166" formatCode="#,##0.00[$YTL-41F];[Red]&quot;-&quot;#,##0.00[$YTL-41F]"/>
    <numFmt numFmtId="167" formatCode="%0"/>
    <numFmt numFmtId="168" formatCode="[$-41F]General"/>
  </numFmts>
  <fonts count="3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b/>
      <i/>
      <sz val="16"/>
      <color rgb="FF000000"/>
      <name val="Calibri"/>
      <family val="2"/>
      <charset val="162"/>
    </font>
    <font>
      <b/>
      <i/>
      <u/>
      <sz val="11"/>
      <color rgb="FF000000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b/>
      <sz val="8"/>
      <color theme="0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sz val="11"/>
      <color theme="1"/>
      <name val="Liberation Sans"/>
      <family val="2"/>
      <charset val="162"/>
    </font>
    <font>
      <b/>
      <sz val="10"/>
      <color rgb="FF000000"/>
      <name val="Liberation Sans"/>
      <family val="2"/>
      <charset val="162"/>
    </font>
    <font>
      <sz val="10"/>
      <color rgb="FFFFFFFF"/>
      <name val="Liberation Sans"/>
      <family val="2"/>
      <charset val="162"/>
    </font>
    <font>
      <sz val="10"/>
      <color rgb="FFCC0000"/>
      <name val="Liberation Sans"/>
      <family val="2"/>
      <charset val="162"/>
    </font>
    <font>
      <b/>
      <sz val="10"/>
      <color rgb="FFFFFFFF"/>
      <name val="Liberation Sans"/>
      <family val="2"/>
      <charset val="162"/>
    </font>
    <font>
      <i/>
      <sz val="10"/>
      <color rgb="FF808080"/>
      <name val="Liberation Sans"/>
      <family val="2"/>
      <charset val="162"/>
    </font>
    <font>
      <sz val="10"/>
      <color rgb="FF006600"/>
      <name val="Liberation Sans"/>
      <family val="2"/>
      <charset val="162"/>
    </font>
    <font>
      <b/>
      <sz val="24"/>
      <color rgb="FF000000"/>
      <name val="Liberation Sans"/>
      <family val="2"/>
      <charset val="162"/>
    </font>
    <font>
      <sz val="18"/>
      <color rgb="FF000000"/>
      <name val="Liberation Sans"/>
      <family val="2"/>
      <charset val="162"/>
    </font>
    <font>
      <sz val="12"/>
      <color rgb="FF000000"/>
      <name val="Liberation Sans"/>
      <family val="2"/>
      <charset val="162"/>
    </font>
    <font>
      <u/>
      <sz val="10"/>
      <color rgb="FF0000EE"/>
      <name val="Liberation Sans"/>
      <family val="2"/>
      <charset val="162"/>
    </font>
    <font>
      <sz val="10"/>
      <color rgb="FF996600"/>
      <name val="Liberation Sans"/>
      <family val="2"/>
      <charset val="162"/>
    </font>
    <font>
      <sz val="10"/>
      <color rgb="FF333333"/>
      <name val="Liberation Sans"/>
      <family val="2"/>
      <charset val="162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62"/>
    </font>
    <font>
      <b/>
      <sz val="8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01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6" fontId="5" fillId="0" borderId="0"/>
    <xf numFmtId="9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 applyBorder="0" applyProtection="0"/>
    <xf numFmtId="0" fontId="8" fillId="0" borderId="0"/>
    <xf numFmtId="0" fontId="1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0" fontId="20" fillId="0" borderId="0"/>
    <xf numFmtId="0" fontId="21" fillId="9" borderId="0"/>
    <xf numFmtId="0" fontId="21" fillId="10" borderId="0"/>
    <xf numFmtId="0" fontId="20" fillId="11" borderId="0"/>
    <xf numFmtId="0" fontId="22" fillId="12" borderId="0"/>
    <xf numFmtId="0" fontId="23" fillId="13" borderId="0"/>
    <xf numFmtId="168" fontId="3" fillId="0" borderId="0"/>
    <xf numFmtId="0" fontId="24" fillId="0" borderId="0"/>
    <xf numFmtId="0" fontId="25" fillId="14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15" borderId="0"/>
    <xf numFmtId="0" fontId="31" fillId="15" borderId="2"/>
    <xf numFmtId="0" fontId="19" fillId="0" borderId="0"/>
    <xf numFmtId="0" fontId="19" fillId="0" borderId="0"/>
    <xf numFmtId="0" fontId="22" fillId="0" borderId="0"/>
    <xf numFmtId="0" fontId="1" fillId="0" borderId="0"/>
    <xf numFmtId="0" fontId="32" fillId="0" borderId="0"/>
  </cellStyleXfs>
  <cellXfs count="90">
    <xf numFmtId="0" fontId="0" fillId="0" borderId="0" xfId="0"/>
    <xf numFmtId="0" fontId="6" fillId="0" borderId="0" xfId="0" applyFont="1"/>
    <xf numFmtId="0" fontId="7" fillId="0" borderId="0" xfId="0" applyFont="1"/>
    <xf numFmtId="0" fontId="6" fillId="3" borderId="1" xfId="0" applyFont="1" applyFill="1" applyBorder="1" applyAlignment="1">
      <alignment vertical="center"/>
    </xf>
    <xf numFmtId="164" fontId="11" fillId="6" borderId="0" xfId="0" applyNumberFormat="1" applyFont="1" applyFill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49" fontId="13" fillId="6" borderId="0" xfId="0" applyNumberFormat="1" applyFont="1" applyFill="1" applyAlignment="1">
      <alignment horizontal="center" vertical="center"/>
    </xf>
    <xf numFmtId="49" fontId="13" fillId="5" borderId="0" xfId="0" applyNumberFormat="1" applyFont="1" applyFill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0" fillId="7" borderId="0" xfId="0" applyFill="1"/>
    <xf numFmtId="164" fontId="11" fillId="7" borderId="0" xfId="0" applyNumberFormat="1" applyFont="1" applyFill="1" applyAlignment="1">
      <alignment horizontal="center" vertical="center"/>
    </xf>
    <xf numFmtId="49" fontId="13" fillId="8" borderId="0" xfId="0" applyNumberFormat="1" applyFont="1" applyFill="1" applyAlignment="1">
      <alignment horizontal="center" vertical="center"/>
    </xf>
    <xf numFmtId="164" fontId="11" fillId="8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0" xfId="0" applyFont="1" applyFill="1"/>
    <xf numFmtId="164" fontId="11" fillId="0" borderId="1" xfId="0" applyNumberFormat="1" applyFont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" fontId="9" fillId="0" borderId="1" xfId="0" applyNumberFormat="1" applyFont="1" applyBorder="1" applyAlignment="1">
      <alignment horizontal="center" vertical="center"/>
    </xf>
    <xf numFmtId="0" fontId="10" fillId="4" borderId="0" xfId="0" applyFont="1" applyFill="1"/>
    <xf numFmtId="49" fontId="0" fillId="0" borderId="0" xfId="0" applyNumberFormat="1" applyAlignment="1">
      <alignment horizontal="center" vertical="center"/>
    </xf>
    <xf numFmtId="0" fontId="6" fillId="0" borderId="1" xfId="0" applyFont="1" applyBorder="1"/>
    <xf numFmtId="0" fontId="14" fillId="0" borderId="1" xfId="9" applyFont="1" applyBorder="1" applyAlignment="1">
      <alignment vertical="center"/>
    </xf>
    <xf numFmtId="0" fontId="14" fillId="3" borderId="1" xfId="9" applyFont="1" applyFill="1" applyBorder="1" applyAlignment="1">
      <alignment vertical="center"/>
    </xf>
    <xf numFmtId="0" fontId="6" fillId="0" borderId="1" xfId="16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9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" fontId="33" fillId="0" borderId="1" xfId="9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4" fontId="33" fillId="0" borderId="1" xfId="9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16" borderId="0" xfId="0" applyFont="1" applyFill="1"/>
    <xf numFmtId="0" fontId="10" fillId="16" borderId="0" xfId="0" applyFont="1" applyFill="1"/>
    <xf numFmtId="164" fontId="10" fillId="16" borderId="0" xfId="0" applyNumberFormat="1" applyFont="1" applyFill="1" applyAlignment="1">
      <alignment horizontal="center"/>
    </xf>
    <xf numFmtId="164" fontId="12" fillId="16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  <xf numFmtId="0" fontId="18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0" fillId="4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0" fillId="16" borderId="0" xfId="0" applyFont="1" applyFill="1" applyAlignment="1">
      <alignment vertical="center" wrapText="1"/>
    </xf>
    <xf numFmtId="0" fontId="12" fillId="16" borderId="0" xfId="0" applyFont="1" applyFill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</cellXfs>
  <cellStyles count="101">
    <cellStyle name="Accent" xfId="81" xr:uid="{00000000-0005-0000-0000-000000000000}"/>
    <cellStyle name="Accent 1" xfId="82" xr:uid="{00000000-0005-0000-0000-000001000000}"/>
    <cellStyle name="Accent 2" xfId="83" xr:uid="{00000000-0005-0000-0000-000002000000}"/>
    <cellStyle name="Accent 3" xfId="84" xr:uid="{00000000-0005-0000-0000-000003000000}"/>
    <cellStyle name="Bad" xfId="85" xr:uid="{00000000-0005-0000-0000-000004000000}"/>
    <cellStyle name="Error" xfId="86" xr:uid="{00000000-0005-0000-0000-000005000000}"/>
    <cellStyle name="Excel Built-in Normal" xfId="74" xr:uid="{00000000-0005-0000-0000-000006000000}"/>
    <cellStyle name="Excel Built-in Normal 2" xfId="87" xr:uid="{00000000-0005-0000-0000-000007000000}"/>
    <cellStyle name="Footnote" xfId="88" xr:uid="{00000000-0005-0000-0000-000008000000}"/>
    <cellStyle name="Good" xfId="89" xr:uid="{00000000-0005-0000-0000-000009000000}"/>
    <cellStyle name="Heading" xfId="7" xr:uid="{00000000-0005-0000-0000-00000A000000}"/>
    <cellStyle name="Heading (user)" xfId="90" xr:uid="{00000000-0005-0000-0000-00000B000000}"/>
    <cellStyle name="Heading 1" xfId="91" xr:uid="{00000000-0005-0000-0000-00000C000000}"/>
    <cellStyle name="Heading 2" xfId="92" xr:uid="{00000000-0005-0000-0000-00000D000000}"/>
    <cellStyle name="Heading1" xfId="8" xr:uid="{00000000-0005-0000-0000-00000E000000}"/>
    <cellStyle name="Hyperlink" xfId="93" xr:uid="{00000000-0005-0000-0000-00000F000000}"/>
    <cellStyle name="Neutral" xfId="94" xr:uid="{00000000-0005-0000-0000-000010000000}"/>
    <cellStyle name="Normal" xfId="0" builtinId="0"/>
    <cellStyle name="Normal 10" xfId="52" xr:uid="{00000000-0005-0000-0000-000012000000}"/>
    <cellStyle name="Normal 11" xfId="70" xr:uid="{00000000-0005-0000-0000-000013000000}"/>
    <cellStyle name="Normal 12" xfId="71" xr:uid="{00000000-0005-0000-0000-000014000000}"/>
    <cellStyle name="Normal 13" xfId="72" xr:uid="{00000000-0005-0000-0000-000015000000}"/>
    <cellStyle name="Normal 14" xfId="16" xr:uid="{00000000-0005-0000-0000-000016000000}"/>
    <cellStyle name="Normal 15" xfId="75" xr:uid="{00000000-0005-0000-0000-000017000000}"/>
    <cellStyle name="Normal 16" xfId="76" xr:uid="{00000000-0005-0000-0000-000018000000}"/>
    <cellStyle name="Normal 2" xfId="3" xr:uid="{00000000-0005-0000-0000-000019000000}"/>
    <cellStyle name="Normal 2 2" xfId="9" xr:uid="{00000000-0005-0000-0000-00001A000000}"/>
    <cellStyle name="Normal 2 2 2" xfId="80" xr:uid="{00000000-0005-0000-0000-00001B000000}"/>
    <cellStyle name="Normal 2 3" xfId="100" xr:uid="{00000000-0005-0000-0000-00001C000000}"/>
    <cellStyle name="Normal 2 4" xfId="78" xr:uid="{00000000-0005-0000-0000-00001D000000}"/>
    <cellStyle name="Normal 3" xfId="2" xr:uid="{00000000-0005-0000-0000-00001E000000}"/>
    <cellStyle name="Normal 3 2" xfId="4" xr:uid="{00000000-0005-0000-0000-00001F000000}"/>
    <cellStyle name="Normal 3 2 2" xfId="11" xr:uid="{00000000-0005-0000-0000-000020000000}"/>
    <cellStyle name="Normal 3 2 3" xfId="19" xr:uid="{00000000-0005-0000-0000-000021000000}"/>
    <cellStyle name="Normal 3 2 3 2" xfId="27" xr:uid="{00000000-0005-0000-0000-000022000000}"/>
    <cellStyle name="Normal 3 2 3 2 2" xfId="46" xr:uid="{00000000-0005-0000-0000-000023000000}"/>
    <cellStyle name="Normal 3 2 3 2 3" xfId="65" xr:uid="{00000000-0005-0000-0000-000024000000}"/>
    <cellStyle name="Normal 3 2 3 3" xfId="38" xr:uid="{00000000-0005-0000-0000-000025000000}"/>
    <cellStyle name="Normal 3 2 3 4" xfId="57" xr:uid="{00000000-0005-0000-0000-000026000000}"/>
    <cellStyle name="Normal 3 2 4" xfId="22" xr:uid="{00000000-0005-0000-0000-000027000000}"/>
    <cellStyle name="Normal 3 2 4 2" xfId="30" xr:uid="{00000000-0005-0000-0000-000028000000}"/>
    <cellStyle name="Normal 3 2 4 2 2" xfId="49" xr:uid="{00000000-0005-0000-0000-000029000000}"/>
    <cellStyle name="Normal 3 2 4 2 3" xfId="68" xr:uid="{00000000-0005-0000-0000-00002A000000}"/>
    <cellStyle name="Normal 3 2 4 3" xfId="41" xr:uid="{00000000-0005-0000-0000-00002B000000}"/>
    <cellStyle name="Normal 3 2 4 4" xfId="60" xr:uid="{00000000-0005-0000-0000-00002C000000}"/>
    <cellStyle name="Normal 3 2 5" xfId="24" xr:uid="{00000000-0005-0000-0000-00002D000000}"/>
    <cellStyle name="Normal 3 2 5 2" xfId="43" xr:uid="{00000000-0005-0000-0000-00002E000000}"/>
    <cellStyle name="Normal 3 2 5 3" xfId="62" xr:uid="{00000000-0005-0000-0000-00002F000000}"/>
    <cellStyle name="Normal 3 2 6" xfId="35" xr:uid="{00000000-0005-0000-0000-000030000000}"/>
    <cellStyle name="Normal 3 2 7" xfId="54" xr:uid="{00000000-0005-0000-0000-000031000000}"/>
    <cellStyle name="Normal 3 3" xfId="10" xr:uid="{00000000-0005-0000-0000-000032000000}"/>
    <cellStyle name="Normal 3 4" xfId="18" xr:uid="{00000000-0005-0000-0000-000033000000}"/>
    <cellStyle name="Normal 3 4 2" xfId="26" xr:uid="{00000000-0005-0000-0000-000034000000}"/>
    <cellStyle name="Normal 3 4 2 2" xfId="45" xr:uid="{00000000-0005-0000-0000-000035000000}"/>
    <cellStyle name="Normal 3 4 2 3" xfId="64" xr:uid="{00000000-0005-0000-0000-000036000000}"/>
    <cellStyle name="Normal 3 4 3" xfId="37" xr:uid="{00000000-0005-0000-0000-000037000000}"/>
    <cellStyle name="Normal 3 4 4" xfId="56" xr:uid="{00000000-0005-0000-0000-000038000000}"/>
    <cellStyle name="Normal 3 5" xfId="21" xr:uid="{00000000-0005-0000-0000-000039000000}"/>
    <cellStyle name="Normal 3 5 2" xfId="29" xr:uid="{00000000-0005-0000-0000-00003A000000}"/>
    <cellStyle name="Normal 3 5 2 2" xfId="48" xr:uid="{00000000-0005-0000-0000-00003B000000}"/>
    <cellStyle name="Normal 3 5 2 3" xfId="67" xr:uid="{00000000-0005-0000-0000-00003C000000}"/>
    <cellStyle name="Normal 3 5 3" xfId="40" xr:uid="{00000000-0005-0000-0000-00003D000000}"/>
    <cellStyle name="Normal 3 5 4" xfId="59" xr:uid="{00000000-0005-0000-0000-00003E000000}"/>
    <cellStyle name="Normal 3 6" xfId="23" xr:uid="{00000000-0005-0000-0000-00003F000000}"/>
    <cellStyle name="Normal 3 6 2" xfId="42" xr:uid="{00000000-0005-0000-0000-000040000000}"/>
    <cellStyle name="Normal 3 6 3" xfId="61" xr:uid="{00000000-0005-0000-0000-000041000000}"/>
    <cellStyle name="Normal 3 7" xfId="34" xr:uid="{00000000-0005-0000-0000-000042000000}"/>
    <cellStyle name="Normal 3 8" xfId="53" xr:uid="{00000000-0005-0000-0000-000043000000}"/>
    <cellStyle name="Normal 4" xfId="1" xr:uid="{00000000-0005-0000-0000-000044000000}"/>
    <cellStyle name="Normal 4 2" xfId="12" xr:uid="{00000000-0005-0000-0000-000045000000}"/>
    <cellStyle name="Normal 4 3" xfId="99" xr:uid="{00000000-0005-0000-0000-000046000000}"/>
    <cellStyle name="Normal 5" xfId="6" xr:uid="{00000000-0005-0000-0000-000047000000}"/>
    <cellStyle name="Normal 6" xfId="17" xr:uid="{00000000-0005-0000-0000-000048000000}"/>
    <cellStyle name="Normal 6 2" xfId="25" xr:uid="{00000000-0005-0000-0000-000049000000}"/>
    <cellStyle name="Normal 6 2 2" xfId="44" xr:uid="{00000000-0005-0000-0000-00004A000000}"/>
    <cellStyle name="Normal 6 2 3" xfId="63" xr:uid="{00000000-0005-0000-0000-00004B000000}"/>
    <cellStyle name="Normal 6 3" xfId="36" xr:uid="{00000000-0005-0000-0000-00004C000000}"/>
    <cellStyle name="Normal 6 4" xfId="55" xr:uid="{00000000-0005-0000-0000-00004D000000}"/>
    <cellStyle name="Normal 7" xfId="20" xr:uid="{00000000-0005-0000-0000-00004E000000}"/>
    <cellStyle name="Normal 7 2" xfId="28" xr:uid="{00000000-0005-0000-0000-00004F000000}"/>
    <cellStyle name="Normal 7 2 2" xfId="47" xr:uid="{00000000-0005-0000-0000-000050000000}"/>
    <cellStyle name="Normal 7 2 3" xfId="66" xr:uid="{00000000-0005-0000-0000-000051000000}"/>
    <cellStyle name="Normal 7 3" xfId="39" xr:uid="{00000000-0005-0000-0000-000052000000}"/>
    <cellStyle name="Normal 7 4" xfId="58" xr:uid="{00000000-0005-0000-0000-000053000000}"/>
    <cellStyle name="Normal 8" xfId="33" xr:uid="{00000000-0005-0000-0000-000054000000}"/>
    <cellStyle name="Normal 9" xfId="32" xr:uid="{00000000-0005-0000-0000-000055000000}"/>
    <cellStyle name="Note" xfId="95" xr:uid="{00000000-0005-0000-0000-000056000000}"/>
    <cellStyle name="Result" xfId="13" xr:uid="{00000000-0005-0000-0000-000057000000}"/>
    <cellStyle name="Result2" xfId="14" xr:uid="{00000000-0005-0000-0000-000058000000}"/>
    <cellStyle name="Status" xfId="96" xr:uid="{00000000-0005-0000-0000-000059000000}"/>
    <cellStyle name="Text" xfId="97" xr:uid="{00000000-0005-0000-0000-00005A000000}"/>
    <cellStyle name="Warning" xfId="98" xr:uid="{00000000-0005-0000-0000-00005B000000}"/>
    <cellStyle name="Yüzde 2" xfId="5" xr:uid="{00000000-0005-0000-0000-00005C000000}"/>
    <cellStyle name="Yüzde 2 2" xfId="15" xr:uid="{00000000-0005-0000-0000-00005D000000}"/>
    <cellStyle name="Yüzde 2 3" xfId="79" xr:uid="{00000000-0005-0000-0000-00005E000000}"/>
    <cellStyle name="Yüzde 3" xfId="50" xr:uid="{00000000-0005-0000-0000-00005F000000}"/>
    <cellStyle name="Yüzde 4" xfId="51" xr:uid="{00000000-0005-0000-0000-000060000000}"/>
    <cellStyle name="Yüzde 5" xfId="69" xr:uid="{00000000-0005-0000-0000-000061000000}"/>
    <cellStyle name="Yüzde 6" xfId="31" xr:uid="{00000000-0005-0000-0000-000062000000}"/>
    <cellStyle name="Yüzde 7" xfId="73" xr:uid="{00000000-0005-0000-0000-000063000000}"/>
    <cellStyle name="Yüzde 8" xfId="77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2"/>
  <sheetViews>
    <sheetView tabSelected="1" zoomScale="90" zoomScaleNormal="90" workbookViewId="0">
      <pane ySplit="1" topLeftCell="A2" activePane="bottomLeft" state="frozenSplit"/>
      <selection pane="bottomLeft" activeCell="B8" sqref="B8"/>
    </sheetView>
  </sheetViews>
  <sheetFormatPr defaultRowHeight="14.4"/>
  <cols>
    <col min="1" max="1" width="5.109375" style="51" customWidth="1"/>
    <col min="2" max="2" width="73.5546875" style="84" customWidth="1"/>
    <col min="3" max="3" width="7.6640625" customWidth="1"/>
    <col min="4" max="4" width="12" style="42" customWidth="1"/>
    <col min="5" max="5" width="11.33203125" customWidth="1"/>
  </cols>
  <sheetData>
    <row r="1" spans="1:24" ht="20.399999999999999">
      <c r="A1" s="87" t="s">
        <v>187</v>
      </c>
      <c r="B1" s="87" t="s">
        <v>188</v>
      </c>
      <c r="C1" s="88" t="s">
        <v>189</v>
      </c>
      <c r="D1" s="89" t="s">
        <v>1123</v>
      </c>
    </row>
    <row r="2" spans="1:24">
      <c r="A2" s="62">
        <v>2</v>
      </c>
      <c r="B2" s="73" t="s">
        <v>0</v>
      </c>
      <c r="C2" s="10"/>
      <c r="D2" s="13">
        <v>34</v>
      </c>
      <c r="X2" t="e">
        <f>#REF!</f>
        <v>#REF!</v>
      </c>
    </row>
    <row r="3" spans="1:24">
      <c r="A3" s="63">
        <v>2</v>
      </c>
      <c r="B3" s="74" t="s">
        <v>190</v>
      </c>
      <c r="C3" s="9" t="s">
        <v>191</v>
      </c>
      <c r="D3" s="14">
        <v>13.5</v>
      </c>
      <c r="X3" t="e">
        <f>#REF!</f>
        <v>#REF!</v>
      </c>
    </row>
    <row r="4" spans="1:24">
      <c r="A4" s="63">
        <v>2</v>
      </c>
      <c r="B4" s="74" t="s">
        <v>192</v>
      </c>
      <c r="C4" s="9" t="s">
        <v>193</v>
      </c>
      <c r="D4" s="14">
        <v>13.5</v>
      </c>
      <c r="X4" t="e">
        <f>#REF!</f>
        <v>#REF!</v>
      </c>
    </row>
    <row r="5" spans="1:24">
      <c r="A5" s="63">
        <v>2</v>
      </c>
      <c r="B5" s="74" t="s">
        <v>194</v>
      </c>
      <c r="C5" s="9" t="s">
        <v>195</v>
      </c>
      <c r="D5" s="14" t="s">
        <v>196</v>
      </c>
      <c r="X5" t="s">
        <v>196</v>
      </c>
    </row>
    <row r="6" spans="1:24">
      <c r="A6" s="63">
        <v>2</v>
      </c>
      <c r="B6" s="74" t="s">
        <v>197</v>
      </c>
      <c r="C6" s="9" t="s">
        <v>198</v>
      </c>
      <c r="D6" s="14" t="s">
        <v>196</v>
      </c>
      <c r="X6" t="s">
        <v>196</v>
      </c>
    </row>
    <row r="7" spans="1:24">
      <c r="A7" s="63">
        <v>2</v>
      </c>
      <c r="B7" s="74" t="s">
        <v>199</v>
      </c>
      <c r="C7" s="9" t="s">
        <v>200</v>
      </c>
      <c r="D7" s="14" t="s">
        <v>196</v>
      </c>
      <c r="X7" t="s">
        <v>196</v>
      </c>
    </row>
    <row r="8" spans="1:24">
      <c r="A8" s="63">
        <v>2</v>
      </c>
      <c r="B8" s="74" t="s">
        <v>201</v>
      </c>
      <c r="C8" s="9" t="s">
        <v>202</v>
      </c>
      <c r="D8" s="14">
        <v>13.5</v>
      </c>
      <c r="X8" t="e">
        <f>#REF!</f>
        <v>#REF!</v>
      </c>
    </row>
    <row r="9" spans="1:24">
      <c r="A9" s="64">
        <v>2</v>
      </c>
      <c r="B9" s="75" t="s">
        <v>203</v>
      </c>
      <c r="C9" s="8" t="s">
        <v>204</v>
      </c>
      <c r="D9" s="7">
        <v>2</v>
      </c>
      <c r="X9" t="e">
        <f>#REF!</f>
        <v>#REF!</v>
      </c>
    </row>
    <row r="10" spans="1:24">
      <c r="A10" s="64">
        <v>2</v>
      </c>
      <c r="B10" s="75" t="s">
        <v>205</v>
      </c>
      <c r="C10" s="8" t="s">
        <v>206</v>
      </c>
      <c r="D10" s="7">
        <v>2</v>
      </c>
      <c r="X10" t="e">
        <f>#REF!</f>
        <v>#REF!</v>
      </c>
    </row>
    <row r="11" spans="1:24">
      <c r="A11" s="64">
        <v>2</v>
      </c>
      <c r="B11" s="75" t="s">
        <v>207</v>
      </c>
      <c r="C11" s="8" t="s">
        <v>208</v>
      </c>
      <c r="D11" s="7">
        <v>2</v>
      </c>
      <c r="X11" t="e">
        <f>#REF!</f>
        <v>#REF!</v>
      </c>
    </row>
    <row r="12" spans="1:24">
      <c r="A12" s="64">
        <v>2</v>
      </c>
      <c r="B12" s="75" t="s">
        <v>209</v>
      </c>
      <c r="C12" s="8" t="s">
        <v>210</v>
      </c>
      <c r="D12" s="7">
        <v>2</v>
      </c>
      <c r="X12" t="e">
        <f>#REF!</f>
        <v>#REF!</v>
      </c>
    </row>
    <row r="13" spans="1:24">
      <c r="A13" s="64">
        <v>2</v>
      </c>
      <c r="B13" s="75" t="s">
        <v>211</v>
      </c>
      <c r="C13" s="8" t="s">
        <v>212</v>
      </c>
      <c r="D13" s="7" t="s">
        <v>196</v>
      </c>
      <c r="X13" t="s">
        <v>196</v>
      </c>
    </row>
    <row r="14" spans="1:24">
      <c r="A14" s="64">
        <v>2</v>
      </c>
      <c r="B14" s="75" t="s">
        <v>213</v>
      </c>
      <c r="C14" s="8" t="s">
        <v>214</v>
      </c>
      <c r="D14" s="7">
        <v>2</v>
      </c>
      <c r="X14" t="e">
        <f>#REF!</f>
        <v>#REF!</v>
      </c>
    </row>
    <row r="15" spans="1:24">
      <c r="A15" s="64">
        <v>2</v>
      </c>
      <c r="B15" s="75" t="s">
        <v>215</v>
      </c>
      <c r="C15" s="8" t="s">
        <v>216</v>
      </c>
      <c r="D15" s="7">
        <v>2</v>
      </c>
      <c r="X15" t="e">
        <f>#REF!</f>
        <v>#REF!</v>
      </c>
    </row>
    <row r="16" spans="1:24">
      <c r="A16" s="64">
        <v>2</v>
      </c>
      <c r="B16" s="75" t="s">
        <v>217</v>
      </c>
      <c r="C16" s="8" t="s">
        <v>218</v>
      </c>
      <c r="D16" s="7" t="s">
        <v>196</v>
      </c>
      <c r="X16" t="s">
        <v>196</v>
      </c>
    </row>
    <row r="17" spans="1:24">
      <c r="A17" s="65">
        <v>2</v>
      </c>
      <c r="B17" s="76" t="s">
        <v>1191</v>
      </c>
      <c r="C17" s="22" t="s">
        <v>191</v>
      </c>
      <c r="D17" s="23" t="s">
        <v>196</v>
      </c>
      <c r="X17" t="s">
        <v>196</v>
      </c>
    </row>
    <row r="18" spans="1:24">
      <c r="A18" s="65">
        <v>2</v>
      </c>
      <c r="B18" s="76" t="s">
        <v>1192</v>
      </c>
      <c r="C18" s="22" t="s">
        <v>193</v>
      </c>
      <c r="D18" s="23" t="s">
        <v>196</v>
      </c>
      <c r="X18" t="s">
        <v>196</v>
      </c>
    </row>
    <row r="19" spans="1:24">
      <c r="A19" s="66">
        <v>2</v>
      </c>
      <c r="B19" s="77" t="s">
        <v>219</v>
      </c>
      <c r="C19" s="12" t="s">
        <v>220</v>
      </c>
      <c r="D19" s="15" t="s">
        <v>196</v>
      </c>
      <c r="X19" t="s">
        <v>196</v>
      </c>
    </row>
    <row r="20" spans="1:24">
      <c r="A20" s="66">
        <v>2</v>
      </c>
      <c r="B20" s="77" t="s">
        <v>1193</v>
      </c>
      <c r="C20" s="12" t="s">
        <v>191</v>
      </c>
      <c r="D20" s="15">
        <v>5.5</v>
      </c>
      <c r="X20" t="e">
        <f>#REF!</f>
        <v>#REF!</v>
      </c>
    </row>
    <row r="21" spans="1:24">
      <c r="A21" s="66">
        <v>2</v>
      </c>
      <c r="B21" s="77" t="s">
        <v>1194</v>
      </c>
      <c r="C21" s="12" t="s">
        <v>193</v>
      </c>
      <c r="D21" s="15">
        <v>5.5</v>
      </c>
      <c r="X21" t="e">
        <f>#REF!</f>
        <v>#REF!</v>
      </c>
    </row>
    <row r="22" spans="1:24" ht="31.8" customHeight="1">
      <c r="A22" s="66">
        <v>2</v>
      </c>
      <c r="B22" s="77" t="s">
        <v>1195</v>
      </c>
      <c r="C22" s="12" t="s">
        <v>195</v>
      </c>
      <c r="D22" s="15">
        <v>3.5</v>
      </c>
      <c r="X22" t="e">
        <f>#REF!</f>
        <v>#REF!</v>
      </c>
    </row>
    <row r="23" spans="1:24">
      <c r="A23" s="67">
        <v>2</v>
      </c>
      <c r="B23" s="78" t="s">
        <v>221</v>
      </c>
      <c r="C23" s="11"/>
      <c r="D23" s="4">
        <v>37.5</v>
      </c>
      <c r="X23" t="e">
        <f>X2+X22</f>
        <v>#REF!</v>
      </c>
    </row>
    <row r="24" spans="1:24">
      <c r="A24" s="67">
        <v>2</v>
      </c>
      <c r="B24" s="78" t="s">
        <v>82</v>
      </c>
      <c r="C24" s="11"/>
      <c r="D24" s="4">
        <v>36</v>
      </c>
      <c r="X24" t="e">
        <f>X2+X9</f>
        <v>#REF!</v>
      </c>
    </row>
    <row r="25" spans="1:24">
      <c r="A25" s="67">
        <v>2</v>
      </c>
      <c r="B25" s="78" t="s">
        <v>222</v>
      </c>
      <c r="C25" s="11"/>
      <c r="D25" s="4">
        <v>36</v>
      </c>
      <c r="X25" t="e">
        <f>X2+X9</f>
        <v>#REF!</v>
      </c>
    </row>
    <row r="26" spans="1:24">
      <c r="A26" s="67">
        <v>2</v>
      </c>
      <c r="B26" s="78" t="s">
        <v>223</v>
      </c>
      <c r="C26" s="11"/>
      <c r="D26" s="4">
        <v>39.5</v>
      </c>
      <c r="X26" t="e">
        <f>X2+X20</f>
        <v>#REF!</v>
      </c>
    </row>
    <row r="27" spans="1:24">
      <c r="A27" s="67">
        <v>2</v>
      </c>
      <c r="B27" s="78" t="s">
        <v>336</v>
      </c>
      <c r="C27" s="11"/>
      <c r="D27" s="4">
        <v>12.5</v>
      </c>
      <c r="X27" t="e">
        <f>#REF!</f>
        <v>#REF!</v>
      </c>
    </row>
    <row r="28" spans="1:24">
      <c r="A28" s="67">
        <v>2</v>
      </c>
      <c r="B28" s="78" t="s">
        <v>337</v>
      </c>
      <c r="C28" s="11"/>
      <c r="D28" s="4">
        <v>12.5</v>
      </c>
      <c r="X28" t="e">
        <f>#REF!</f>
        <v>#REF!</v>
      </c>
    </row>
    <row r="29" spans="1:24" ht="20.399999999999999">
      <c r="A29" s="87" t="s">
        <v>187</v>
      </c>
      <c r="B29" s="87" t="s">
        <v>188</v>
      </c>
      <c r="C29" s="88" t="s">
        <v>189</v>
      </c>
      <c r="D29" s="89" t="s">
        <v>1123</v>
      </c>
      <c r="X29" t="e">
        <f>#REF!</f>
        <v>#REF!</v>
      </c>
    </row>
    <row r="30" spans="1:24">
      <c r="A30" s="62">
        <v>3</v>
      </c>
      <c r="B30" s="73" t="s">
        <v>1</v>
      </c>
      <c r="C30" s="10"/>
      <c r="D30" s="13">
        <v>35.5</v>
      </c>
      <c r="X30" t="e">
        <f>#REF!</f>
        <v>#REF!</v>
      </c>
    </row>
    <row r="31" spans="1:24">
      <c r="A31" s="63">
        <v>3</v>
      </c>
      <c r="B31" s="74" t="s">
        <v>190</v>
      </c>
      <c r="C31" s="9" t="s">
        <v>191</v>
      </c>
      <c r="D31" s="14">
        <v>13.5</v>
      </c>
      <c r="X31" t="e">
        <f>#REF!</f>
        <v>#REF!</v>
      </c>
    </row>
    <row r="32" spans="1:24">
      <c r="A32" s="63">
        <v>3</v>
      </c>
      <c r="B32" s="74" t="s">
        <v>192</v>
      </c>
      <c r="C32" s="9" t="s">
        <v>193</v>
      </c>
      <c r="D32" s="14">
        <v>13.5</v>
      </c>
      <c r="X32" t="s">
        <v>196</v>
      </c>
    </row>
    <row r="33" spans="1:24">
      <c r="A33" s="63">
        <v>3</v>
      </c>
      <c r="B33" s="74" t="s">
        <v>194</v>
      </c>
      <c r="C33" s="9" t="s">
        <v>195</v>
      </c>
      <c r="D33" s="14" t="s">
        <v>196</v>
      </c>
      <c r="X33" t="s">
        <v>196</v>
      </c>
    </row>
    <row r="34" spans="1:24">
      <c r="A34" s="63">
        <v>3</v>
      </c>
      <c r="B34" s="74" t="s">
        <v>197</v>
      </c>
      <c r="C34" s="9" t="s">
        <v>198</v>
      </c>
      <c r="D34" s="14" t="s">
        <v>196</v>
      </c>
      <c r="X34" t="s">
        <v>196</v>
      </c>
    </row>
    <row r="35" spans="1:24">
      <c r="A35" s="63">
        <v>3</v>
      </c>
      <c r="B35" s="74" t="s">
        <v>199</v>
      </c>
      <c r="C35" s="9" t="s">
        <v>200</v>
      </c>
      <c r="D35" s="14" t="s">
        <v>196</v>
      </c>
      <c r="X35" t="e">
        <f>#REF!</f>
        <v>#REF!</v>
      </c>
    </row>
    <row r="36" spans="1:24">
      <c r="A36" s="63">
        <v>3</v>
      </c>
      <c r="B36" s="74" t="s">
        <v>201</v>
      </c>
      <c r="C36" s="9" t="s">
        <v>202</v>
      </c>
      <c r="D36" s="14">
        <v>13.5</v>
      </c>
      <c r="X36" t="e">
        <f>#REF!</f>
        <v>#REF!</v>
      </c>
    </row>
    <row r="37" spans="1:24">
      <c r="A37" s="64">
        <v>3</v>
      </c>
      <c r="B37" s="75" t="s">
        <v>203</v>
      </c>
      <c r="C37" s="8" t="s">
        <v>204</v>
      </c>
      <c r="D37" s="7">
        <v>2</v>
      </c>
      <c r="X37" t="e">
        <f>#REF!</f>
        <v>#REF!</v>
      </c>
    </row>
    <row r="38" spans="1:24">
      <c r="A38" s="64">
        <v>3</v>
      </c>
      <c r="B38" s="75" t="s">
        <v>205</v>
      </c>
      <c r="C38" s="8" t="s">
        <v>206</v>
      </c>
      <c r="D38" s="7">
        <v>2</v>
      </c>
      <c r="X38" t="e">
        <f>#REF!</f>
        <v>#REF!</v>
      </c>
    </row>
    <row r="39" spans="1:24">
      <c r="A39" s="64">
        <v>3</v>
      </c>
      <c r="B39" s="75" t="s">
        <v>207</v>
      </c>
      <c r="C39" s="8" t="s">
        <v>208</v>
      </c>
      <c r="D39" s="7">
        <v>2</v>
      </c>
      <c r="X39" t="e">
        <f>#REF!</f>
        <v>#REF!</v>
      </c>
    </row>
    <row r="40" spans="1:24">
      <c r="A40" s="64">
        <v>3</v>
      </c>
      <c r="B40" s="75" t="s">
        <v>209</v>
      </c>
      <c r="C40" s="8" t="s">
        <v>210</v>
      </c>
      <c r="D40" s="7">
        <v>2</v>
      </c>
      <c r="X40" t="s">
        <v>196</v>
      </c>
    </row>
    <row r="41" spans="1:24">
      <c r="A41" s="64">
        <v>3</v>
      </c>
      <c r="B41" s="75" t="s">
        <v>211</v>
      </c>
      <c r="C41" s="8" t="s">
        <v>212</v>
      </c>
      <c r="D41" s="7" t="s">
        <v>196</v>
      </c>
      <c r="X41" t="s">
        <v>196</v>
      </c>
    </row>
    <row r="42" spans="1:24">
      <c r="A42" s="64">
        <v>3</v>
      </c>
      <c r="B42" s="75" t="s">
        <v>224</v>
      </c>
      <c r="C42" s="8" t="s">
        <v>225</v>
      </c>
      <c r="D42" s="7" t="s">
        <v>196</v>
      </c>
      <c r="X42" t="e">
        <f>#REF!</f>
        <v>#REF!</v>
      </c>
    </row>
    <row r="43" spans="1:24">
      <c r="A43" s="64">
        <v>3</v>
      </c>
      <c r="B43" s="75" t="s">
        <v>213</v>
      </c>
      <c r="C43" s="8" t="s">
        <v>214</v>
      </c>
      <c r="D43" s="7">
        <v>2</v>
      </c>
      <c r="X43" t="e">
        <f>#REF!</f>
        <v>#REF!</v>
      </c>
    </row>
    <row r="44" spans="1:24">
      <c r="A44" s="64">
        <v>3</v>
      </c>
      <c r="B44" s="75" t="s">
        <v>215</v>
      </c>
      <c r="C44" s="8" t="s">
        <v>216</v>
      </c>
      <c r="D44" s="7">
        <v>2</v>
      </c>
      <c r="X44" t="s">
        <v>196</v>
      </c>
    </row>
    <row r="45" spans="1:24">
      <c r="A45" s="64">
        <v>3</v>
      </c>
      <c r="B45" s="75" t="s">
        <v>217</v>
      </c>
      <c r="C45" s="8" t="s">
        <v>218</v>
      </c>
      <c r="D45" s="7" t="s">
        <v>196</v>
      </c>
      <c r="X45" t="s">
        <v>196</v>
      </c>
    </row>
    <row r="46" spans="1:24">
      <c r="A46" s="64">
        <v>3</v>
      </c>
      <c r="B46" s="75" t="s">
        <v>226</v>
      </c>
      <c r="C46" s="8" t="s">
        <v>227</v>
      </c>
      <c r="D46" s="7" t="s">
        <v>196</v>
      </c>
      <c r="X46" t="s">
        <v>196</v>
      </c>
    </row>
    <row r="47" spans="1:24">
      <c r="A47" s="65">
        <v>3</v>
      </c>
      <c r="B47" s="76" t="s">
        <v>1191</v>
      </c>
      <c r="C47" s="22" t="s">
        <v>191</v>
      </c>
      <c r="D47" s="23" t="s">
        <v>196</v>
      </c>
      <c r="X47" t="s">
        <v>196</v>
      </c>
    </row>
    <row r="48" spans="1:24">
      <c r="A48" s="65">
        <v>3</v>
      </c>
      <c r="B48" s="76" t="s">
        <v>1192</v>
      </c>
      <c r="C48" s="22" t="s">
        <v>193</v>
      </c>
      <c r="D48" s="23" t="s">
        <v>196</v>
      </c>
      <c r="X48" t="s">
        <v>196</v>
      </c>
    </row>
    <row r="49" spans="1:24">
      <c r="A49" s="66">
        <v>3</v>
      </c>
      <c r="B49" s="77" t="s">
        <v>219</v>
      </c>
      <c r="C49" s="12" t="s">
        <v>220</v>
      </c>
      <c r="D49" s="15" t="s">
        <v>196</v>
      </c>
      <c r="X49" t="e">
        <f>#REF!</f>
        <v>#REF!</v>
      </c>
    </row>
    <row r="50" spans="1:24">
      <c r="A50" s="66">
        <v>3</v>
      </c>
      <c r="B50" s="77" t="s">
        <v>1193</v>
      </c>
      <c r="C50" s="12" t="s">
        <v>191</v>
      </c>
      <c r="D50" s="15">
        <v>5.5</v>
      </c>
      <c r="X50" t="e">
        <f>#REF!</f>
        <v>#REF!</v>
      </c>
    </row>
    <row r="51" spans="1:24">
      <c r="A51" s="66">
        <v>3</v>
      </c>
      <c r="B51" s="77" t="s">
        <v>1194</v>
      </c>
      <c r="C51" s="12" t="s">
        <v>193</v>
      </c>
      <c r="D51" s="15">
        <v>5.5</v>
      </c>
      <c r="X51" t="e">
        <f>#REF!</f>
        <v>#REF!</v>
      </c>
    </row>
    <row r="52" spans="1:24" ht="28.8">
      <c r="A52" s="66">
        <v>3</v>
      </c>
      <c r="B52" s="77" t="s">
        <v>1195</v>
      </c>
      <c r="C52" s="12" t="s">
        <v>195</v>
      </c>
      <c r="D52" s="15">
        <v>3.5</v>
      </c>
      <c r="X52" t="e">
        <f>#REF!</f>
        <v>#REF!</v>
      </c>
    </row>
    <row r="53" spans="1:24">
      <c r="A53" s="66">
        <v>3</v>
      </c>
      <c r="B53" s="77" t="s">
        <v>1196</v>
      </c>
      <c r="C53" s="12" t="s">
        <v>228</v>
      </c>
      <c r="D53" s="15">
        <v>2</v>
      </c>
      <c r="X53" t="e">
        <f>X29+X52</f>
        <v>#REF!</v>
      </c>
    </row>
    <row r="54" spans="1:24">
      <c r="A54" s="67">
        <v>3</v>
      </c>
      <c r="B54" s="78" t="s">
        <v>229</v>
      </c>
      <c r="C54" s="11"/>
      <c r="D54" s="4">
        <v>37.5</v>
      </c>
      <c r="X54" t="e">
        <f>X29+X51</f>
        <v>#REF!</v>
      </c>
    </row>
    <row r="55" spans="1:24">
      <c r="A55" s="67">
        <v>3</v>
      </c>
      <c r="B55" s="78" t="s">
        <v>230</v>
      </c>
      <c r="C55" s="11"/>
      <c r="D55" s="4">
        <v>39</v>
      </c>
      <c r="X55" t="e">
        <f>X29+X36</f>
        <v>#REF!</v>
      </c>
    </row>
    <row r="56" spans="1:24">
      <c r="A56" s="67">
        <v>3</v>
      </c>
      <c r="B56" s="78" t="s">
        <v>84</v>
      </c>
      <c r="C56" s="11"/>
      <c r="D56" s="4">
        <v>37.5</v>
      </c>
      <c r="X56" t="e">
        <f>X29+X49</f>
        <v>#REF!</v>
      </c>
    </row>
    <row r="57" spans="1:24">
      <c r="A57" s="67">
        <v>3</v>
      </c>
      <c r="B57" s="78" t="s">
        <v>231</v>
      </c>
      <c r="C57" s="11"/>
      <c r="D57" s="4">
        <v>41</v>
      </c>
      <c r="X57" t="e">
        <f>#REF!</f>
        <v>#REF!</v>
      </c>
    </row>
    <row r="58" spans="1:24" ht="20.399999999999999">
      <c r="A58" s="87" t="s">
        <v>187</v>
      </c>
      <c r="B58" s="87" t="s">
        <v>188</v>
      </c>
      <c r="C58" s="88" t="s">
        <v>189</v>
      </c>
      <c r="D58" s="89" t="s">
        <v>1123</v>
      </c>
      <c r="X58" t="e">
        <f>#REF!</f>
        <v>#REF!</v>
      </c>
    </row>
    <row r="59" spans="1:24">
      <c r="A59" s="62">
        <v>4</v>
      </c>
      <c r="B59" s="73" t="s">
        <v>2</v>
      </c>
      <c r="C59" s="10"/>
      <c r="D59" s="13">
        <v>35.5</v>
      </c>
      <c r="X59" t="e">
        <f>#REF!</f>
        <v>#REF!</v>
      </c>
    </row>
    <row r="60" spans="1:24">
      <c r="A60" s="63">
        <v>4</v>
      </c>
      <c r="B60" s="74" t="s">
        <v>190</v>
      </c>
      <c r="C60" s="9" t="s">
        <v>191</v>
      </c>
      <c r="D60" s="14">
        <v>13.5</v>
      </c>
      <c r="X60" t="s">
        <v>196</v>
      </c>
    </row>
    <row r="61" spans="1:24">
      <c r="A61" s="63">
        <v>4</v>
      </c>
      <c r="B61" s="74" t="s">
        <v>192</v>
      </c>
      <c r="C61" s="9" t="s">
        <v>193</v>
      </c>
      <c r="D61" s="14">
        <v>13.5</v>
      </c>
      <c r="X61" t="s">
        <v>196</v>
      </c>
    </row>
    <row r="62" spans="1:24">
      <c r="A62" s="63">
        <v>4</v>
      </c>
      <c r="B62" s="74" t="s">
        <v>194</v>
      </c>
      <c r="C62" s="9" t="s">
        <v>195</v>
      </c>
      <c r="D62" s="14" t="s">
        <v>196</v>
      </c>
      <c r="X62" t="s">
        <v>196</v>
      </c>
    </row>
    <row r="63" spans="1:24">
      <c r="A63" s="63">
        <v>4</v>
      </c>
      <c r="B63" s="74" t="s">
        <v>197</v>
      </c>
      <c r="C63" s="9" t="s">
        <v>198</v>
      </c>
      <c r="D63" s="14" t="s">
        <v>196</v>
      </c>
      <c r="X63" t="e">
        <f>#REF!</f>
        <v>#REF!</v>
      </c>
    </row>
    <row r="64" spans="1:24">
      <c r="A64" s="63">
        <v>4</v>
      </c>
      <c r="B64" s="74" t="s">
        <v>199</v>
      </c>
      <c r="C64" s="9" t="s">
        <v>200</v>
      </c>
      <c r="D64" s="14" t="s">
        <v>196</v>
      </c>
      <c r="X64" t="e">
        <f>#REF!</f>
        <v>#REF!</v>
      </c>
    </row>
    <row r="65" spans="1:24">
      <c r="A65" s="63">
        <v>4</v>
      </c>
      <c r="B65" s="74" t="s">
        <v>201</v>
      </c>
      <c r="C65" s="9" t="s">
        <v>202</v>
      </c>
      <c r="D65" s="14">
        <v>13.5</v>
      </c>
      <c r="X65" t="e">
        <f>#REF!</f>
        <v>#REF!</v>
      </c>
    </row>
    <row r="66" spans="1:24">
      <c r="A66" s="64">
        <v>4</v>
      </c>
      <c r="B66" s="75" t="s">
        <v>203</v>
      </c>
      <c r="C66" s="8" t="s">
        <v>204</v>
      </c>
      <c r="D66" s="7">
        <v>2</v>
      </c>
      <c r="X66" t="e">
        <f>#REF!</f>
        <v>#REF!</v>
      </c>
    </row>
    <row r="67" spans="1:24">
      <c r="A67" s="64">
        <v>4</v>
      </c>
      <c r="B67" s="75" t="s">
        <v>205</v>
      </c>
      <c r="C67" s="8" t="s">
        <v>206</v>
      </c>
      <c r="D67" s="7">
        <v>2</v>
      </c>
      <c r="X67" t="e">
        <f>#REF!</f>
        <v>#REF!</v>
      </c>
    </row>
    <row r="68" spans="1:24">
      <c r="A68" s="64">
        <v>4</v>
      </c>
      <c r="B68" s="75" t="s">
        <v>207</v>
      </c>
      <c r="C68" s="8" t="s">
        <v>208</v>
      </c>
      <c r="D68" s="7">
        <v>2</v>
      </c>
      <c r="X68" t="s">
        <v>196</v>
      </c>
    </row>
    <row r="69" spans="1:24">
      <c r="A69" s="64">
        <v>4</v>
      </c>
      <c r="B69" s="75" t="s">
        <v>209</v>
      </c>
      <c r="C69" s="8" t="s">
        <v>210</v>
      </c>
      <c r="D69" s="7">
        <v>2</v>
      </c>
      <c r="X69" t="e">
        <f>#REF!</f>
        <v>#REF!</v>
      </c>
    </row>
    <row r="70" spans="1:24">
      <c r="A70" s="64">
        <v>4</v>
      </c>
      <c r="B70" s="75" t="s">
        <v>211</v>
      </c>
      <c r="C70" s="8" t="s">
        <v>212</v>
      </c>
      <c r="D70" s="7" t="s">
        <v>196</v>
      </c>
      <c r="X70" t="e">
        <f>#REF!</f>
        <v>#REF!</v>
      </c>
    </row>
    <row r="71" spans="1:24">
      <c r="A71" s="64">
        <v>4</v>
      </c>
      <c r="B71" s="75" t="s">
        <v>213</v>
      </c>
      <c r="C71" s="8" t="s">
        <v>214</v>
      </c>
      <c r="D71" s="7">
        <v>2</v>
      </c>
      <c r="X71" t="s">
        <v>196</v>
      </c>
    </row>
    <row r="72" spans="1:24">
      <c r="A72" s="64">
        <v>4</v>
      </c>
      <c r="B72" s="75" t="s">
        <v>215</v>
      </c>
      <c r="C72" s="8" t="s">
        <v>216</v>
      </c>
      <c r="D72" s="7">
        <v>2</v>
      </c>
      <c r="X72" t="s">
        <v>196</v>
      </c>
    </row>
    <row r="73" spans="1:24">
      <c r="A73" s="64">
        <v>4</v>
      </c>
      <c r="B73" s="75" t="s">
        <v>217</v>
      </c>
      <c r="C73" s="8" t="s">
        <v>218</v>
      </c>
      <c r="D73" s="7" t="s">
        <v>196</v>
      </c>
      <c r="X73" t="s">
        <v>196</v>
      </c>
    </row>
    <row r="74" spans="1:24">
      <c r="A74" s="65">
        <v>4</v>
      </c>
      <c r="B74" s="76" t="s">
        <v>1191</v>
      </c>
      <c r="C74" s="22" t="s">
        <v>191</v>
      </c>
      <c r="D74" s="23" t="s">
        <v>196</v>
      </c>
      <c r="X74" t="s">
        <v>196</v>
      </c>
    </row>
    <row r="75" spans="1:24">
      <c r="A75" s="65">
        <v>4</v>
      </c>
      <c r="B75" s="76" t="s">
        <v>1192</v>
      </c>
      <c r="C75" s="22" t="s">
        <v>193</v>
      </c>
      <c r="D75" s="23" t="s">
        <v>196</v>
      </c>
      <c r="X75" t="e">
        <f>#REF!</f>
        <v>#REF!</v>
      </c>
    </row>
    <row r="76" spans="1:24">
      <c r="A76" s="66">
        <v>4</v>
      </c>
      <c r="B76" s="77" t="s">
        <v>219</v>
      </c>
      <c r="C76" s="12" t="s">
        <v>220</v>
      </c>
      <c r="D76" s="15" t="s">
        <v>196</v>
      </c>
      <c r="X76" t="e">
        <f>#REF!</f>
        <v>#REF!</v>
      </c>
    </row>
    <row r="77" spans="1:24">
      <c r="A77" s="66">
        <v>4</v>
      </c>
      <c r="B77" s="77" t="s">
        <v>1193</v>
      </c>
      <c r="C77" s="12" t="s">
        <v>191</v>
      </c>
      <c r="D77" s="15">
        <v>5.5</v>
      </c>
      <c r="X77" t="e">
        <f>#REF!</f>
        <v>#REF!</v>
      </c>
    </row>
    <row r="78" spans="1:24">
      <c r="A78" s="66">
        <v>4</v>
      </c>
      <c r="B78" s="77" t="s">
        <v>1194</v>
      </c>
      <c r="C78" s="12" t="s">
        <v>193</v>
      </c>
      <c r="D78" s="15">
        <v>5.5</v>
      </c>
      <c r="X78" t="e">
        <f>X57+X75</f>
        <v>#REF!</v>
      </c>
    </row>
    <row r="79" spans="1:24" ht="28.8">
      <c r="A79" s="66">
        <v>4</v>
      </c>
      <c r="B79" s="77" t="s">
        <v>1195</v>
      </c>
      <c r="C79" s="12" t="s">
        <v>195</v>
      </c>
      <c r="D79" s="15">
        <v>3.5</v>
      </c>
      <c r="X79" t="e">
        <f>X57+X64</f>
        <v>#REF!</v>
      </c>
    </row>
    <row r="80" spans="1:24">
      <c r="A80" s="67">
        <v>4</v>
      </c>
      <c r="B80" s="79" t="s">
        <v>232</v>
      </c>
      <c r="C80" s="11"/>
      <c r="D80" s="4">
        <v>41</v>
      </c>
      <c r="X80" t="e">
        <f>X57+X64</f>
        <v>#REF!</v>
      </c>
    </row>
    <row r="81" spans="1:24">
      <c r="A81" s="67">
        <v>4</v>
      </c>
      <c r="B81" s="79" t="s">
        <v>86</v>
      </c>
      <c r="C81" s="11"/>
      <c r="D81" s="4">
        <v>37.5</v>
      </c>
      <c r="X81" t="e">
        <f>X57+X77</f>
        <v>#REF!</v>
      </c>
    </row>
    <row r="82" spans="1:24">
      <c r="A82" s="67">
        <v>4</v>
      </c>
      <c r="B82" s="79" t="s">
        <v>233</v>
      </c>
      <c r="C82" s="11"/>
      <c r="D82" s="4">
        <v>37.5</v>
      </c>
      <c r="X82" t="e">
        <f>#REF!</f>
        <v>#REF!</v>
      </c>
    </row>
    <row r="83" spans="1:24">
      <c r="A83" s="67">
        <v>4</v>
      </c>
      <c r="B83" s="79" t="s">
        <v>234</v>
      </c>
      <c r="C83" s="11"/>
      <c r="D83" s="4">
        <v>39</v>
      </c>
      <c r="X83" t="e">
        <f>#REF!</f>
        <v>#REF!</v>
      </c>
    </row>
    <row r="84" spans="1:24">
      <c r="A84" s="67">
        <v>4</v>
      </c>
      <c r="B84" s="79" t="s">
        <v>336</v>
      </c>
      <c r="C84" s="11"/>
      <c r="D84" s="4">
        <v>12.5</v>
      </c>
      <c r="X84" t="e">
        <f>#REF!</f>
        <v>#REF!</v>
      </c>
    </row>
    <row r="85" spans="1:24">
      <c r="A85" s="67">
        <v>4</v>
      </c>
      <c r="B85" s="79" t="s">
        <v>337</v>
      </c>
      <c r="C85" s="11"/>
      <c r="D85" s="4">
        <v>12.5</v>
      </c>
      <c r="X85" t="e">
        <f>#REF!</f>
        <v>#REF!</v>
      </c>
    </row>
    <row r="86" spans="1:24" ht="20.399999999999999">
      <c r="A86" s="87" t="s">
        <v>187</v>
      </c>
      <c r="B86" s="87" t="s">
        <v>188</v>
      </c>
      <c r="C86" s="88" t="s">
        <v>189</v>
      </c>
      <c r="D86" s="89" t="s">
        <v>1123</v>
      </c>
      <c r="X86" t="e">
        <f>#REF!</f>
        <v>#REF!</v>
      </c>
    </row>
    <row r="87" spans="1:24">
      <c r="A87" s="62">
        <v>5</v>
      </c>
      <c r="B87" s="73" t="s">
        <v>3</v>
      </c>
      <c r="C87" s="10"/>
      <c r="D87" s="13">
        <v>38.5</v>
      </c>
      <c r="X87" t="s">
        <v>196</v>
      </c>
    </row>
    <row r="88" spans="1:24">
      <c r="A88" s="63">
        <v>5</v>
      </c>
      <c r="B88" s="74" t="s">
        <v>190</v>
      </c>
      <c r="C88" s="9" t="s">
        <v>191</v>
      </c>
      <c r="D88" s="14">
        <v>13.5</v>
      </c>
      <c r="X88" t="s">
        <v>196</v>
      </c>
    </row>
    <row r="89" spans="1:24">
      <c r="A89" s="63">
        <v>5</v>
      </c>
      <c r="B89" s="74" t="s">
        <v>192</v>
      </c>
      <c r="C89" s="9" t="s">
        <v>193</v>
      </c>
      <c r="D89" s="14">
        <v>13.5</v>
      </c>
      <c r="X89" t="s">
        <v>196</v>
      </c>
    </row>
    <row r="90" spans="1:24">
      <c r="A90" s="63">
        <v>5</v>
      </c>
      <c r="B90" s="74" t="s">
        <v>194</v>
      </c>
      <c r="C90" s="9" t="s">
        <v>195</v>
      </c>
      <c r="D90" s="14" t="s">
        <v>196</v>
      </c>
      <c r="X90" t="e">
        <f>#REF!</f>
        <v>#REF!</v>
      </c>
    </row>
    <row r="91" spans="1:24">
      <c r="A91" s="63">
        <v>5</v>
      </c>
      <c r="B91" s="74" t="s">
        <v>197</v>
      </c>
      <c r="C91" s="9" t="s">
        <v>198</v>
      </c>
      <c r="D91" s="14" t="s">
        <v>196</v>
      </c>
      <c r="X91" t="e">
        <f>#REF!</f>
        <v>#REF!</v>
      </c>
    </row>
    <row r="92" spans="1:24">
      <c r="A92" s="63">
        <v>5</v>
      </c>
      <c r="B92" s="74" t="s">
        <v>199</v>
      </c>
      <c r="C92" s="9" t="s">
        <v>200</v>
      </c>
      <c r="D92" s="14" t="s">
        <v>196</v>
      </c>
      <c r="X92" t="e">
        <f>#REF!</f>
        <v>#REF!</v>
      </c>
    </row>
    <row r="93" spans="1:24">
      <c r="A93" s="63">
        <v>5</v>
      </c>
      <c r="B93" s="74" t="s">
        <v>201</v>
      </c>
      <c r="C93" s="9" t="s">
        <v>202</v>
      </c>
      <c r="D93" s="14">
        <v>13.5</v>
      </c>
      <c r="X93" t="e">
        <f>#REF!</f>
        <v>#REF!</v>
      </c>
    </row>
    <row r="94" spans="1:24">
      <c r="A94" s="64">
        <v>5</v>
      </c>
      <c r="B94" s="75" t="s">
        <v>203</v>
      </c>
      <c r="C94" s="8" t="s">
        <v>204</v>
      </c>
      <c r="D94" s="7">
        <v>2</v>
      </c>
      <c r="X94" t="e">
        <f>#REF!</f>
        <v>#REF!</v>
      </c>
    </row>
    <row r="95" spans="1:24">
      <c r="A95" s="64">
        <v>5</v>
      </c>
      <c r="B95" s="75" t="s">
        <v>205</v>
      </c>
      <c r="C95" s="8" t="s">
        <v>206</v>
      </c>
      <c r="D95" s="7">
        <v>2</v>
      </c>
      <c r="X95" t="s">
        <v>196</v>
      </c>
    </row>
    <row r="96" spans="1:24">
      <c r="A96" s="64">
        <v>5</v>
      </c>
      <c r="B96" s="75" t="s">
        <v>207</v>
      </c>
      <c r="C96" s="8" t="s">
        <v>208</v>
      </c>
      <c r="D96" s="7">
        <v>2</v>
      </c>
      <c r="X96" t="e">
        <f>#REF!</f>
        <v>#REF!</v>
      </c>
    </row>
    <row r="97" spans="1:24">
      <c r="A97" s="64">
        <v>5</v>
      </c>
      <c r="B97" s="75" t="s">
        <v>209</v>
      </c>
      <c r="C97" s="8" t="s">
        <v>210</v>
      </c>
      <c r="D97" s="7">
        <v>2</v>
      </c>
      <c r="X97" t="e">
        <f>#REF!</f>
        <v>#REF!</v>
      </c>
    </row>
    <row r="98" spans="1:24">
      <c r="A98" s="64">
        <v>5</v>
      </c>
      <c r="B98" s="75" t="s">
        <v>211</v>
      </c>
      <c r="C98" s="8" t="s">
        <v>212</v>
      </c>
      <c r="D98" s="7" t="s">
        <v>196</v>
      </c>
      <c r="X98" t="s">
        <v>196</v>
      </c>
    </row>
    <row r="99" spans="1:24">
      <c r="A99" s="64">
        <v>5</v>
      </c>
      <c r="B99" s="75" t="s">
        <v>213</v>
      </c>
      <c r="C99" s="8" t="s">
        <v>214</v>
      </c>
      <c r="D99" s="7">
        <v>2</v>
      </c>
      <c r="X99" t="s">
        <v>196</v>
      </c>
    </row>
    <row r="100" spans="1:24">
      <c r="A100" s="64">
        <v>5</v>
      </c>
      <c r="B100" s="75" t="s">
        <v>215</v>
      </c>
      <c r="C100" s="8" t="s">
        <v>216</v>
      </c>
      <c r="D100" s="7">
        <v>2</v>
      </c>
      <c r="X100" t="s">
        <v>196</v>
      </c>
    </row>
    <row r="101" spans="1:24">
      <c r="A101" s="64">
        <v>5</v>
      </c>
      <c r="B101" s="75" t="s">
        <v>217</v>
      </c>
      <c r="C101" s="8" t="s">
        <v>218</v>
      </c>
      <c r="D101" s="7" t="s">
        <v>196</v>
      </c>
      <c r="X101" t="s">
        <v>196</v>
      </c>
    </row>
    <row r="102" spans="1:24">
      <c r="A102" s="65">
        <v>5</v>
      </c>
      <c r="B102" s="76" t="s">
        <v>1197</v>
      </c>
      <c r="C102" s="22" t="s">
        <v>235</v>
      </c>
      <c r="D102" s="23" t="s">
        <v>196</v>
      </c>
      <c r="X102" t="e">
        <f>#REF!</f>
        <v>#REF!</v>
      </c>
    </row>
    <row r="103" spans="1:24">
      <c r="A103" s="65">
        <v>5</v>
      </c>
      <c r="B103" s="76" t="s">
        <v>1198</v>
      </c>
      <c r="C103" s="22" t="s">
        <v>236</v>
      </c>
      <c r="D103" s="23" t="s">
        <v>196</v>
      </c>
      <c r="X103" t="e">
        <f>#REF!</f>
        <v>#REF!</v>
      </c>
    </row>
    <row r="104" spans="1:24">
      <c r="A104" s="66">
        <v>5</v>
      </c>
      <c r="B104" s="77" t="s">
        <v>237</v>
      </c>
      <c r="C104" s="12" t="s">
        <v>220</v>
      </c>
      <c r="D104" s="15" t="s">
        <v>196</v>
      </c>
      <c r="X104" t="e">
        <f>#REF!</f>
        <v>#REF!</v>
      </c>
    </row>
    <row r="105" spans="1:24">
      <c r="A105" s="66">
        <v>5</v>
      </c>
      <c r="B105" s="77" t="s">
        <v>1193</v>
      </c>
      <c r="C105" s="12" t="s">
        <v>191</v>
      </c>
      <c r="D105" s="15">
        <v>5.5</v>
      </c>
      <c r="X105" t="e">
        <f>X84+X102</f>
        <v>#REF!</v>
      </c>
    </row>
    <row r="106" spans="1:24">
      <c r="A106" s="66">
        <v>5</v>
      </c>
      <c r="B106" s="77" t="s">
        <v>1194</v>
      </c>
      <c r="C106" s="12" t="s">
        <v>193</v>
      </c>
      <c r="D106" s="15">
        <v>5.5</v>
      </c>
      <c r="X106" t="e">
        <f>X84+X104</f>
        <v>#REF!</v>
      </c>
    </row>
    <row r="107" spans="1:24" ht="28.8">
      <c r="A107" s="66">
        <v>5</v>
      </c>
      <c r="B107" s="77" t="s">
        <v>1195</v>
      </c>
      <c r="C107" s="12" t="s">
        <v>195</v>
      </c>
      <c r="D107" s="15">
        <v>3.5</v>
      </c>
      <c r="X107" t="e">
        <f>X84+X91</f>
        <v>#REF!</v>
      </c>
    </row>
    <row r="108" spans="1:24">
      <c r="A108" s="67">
        <v>5</v>
      </c>
      <c r="B108" s="79" t="s">
        <v>238</v>
      </c>
      <c r="C108" s="11"/>
      <c r="D108" s="4">
        <v>44</v>
      </c>
      <c r="X108" t="e">
        <f>#REF!</f>
        <v>#REF!</v>
      </c>
    </row>
    <row r="109" spans="1:24">
      <c r="A109" s="67">
        <v>5</v>
      </c>
      <c r="B109" s="79" t="s">
        <v>88</v>
      </c>
      <c r="C109" s="11"/>
      <c r="D109" s="4">
        <v>42</v>
      </c>
      <c r="X109" t="e">
        <f>#REF!</f>
        <v>#REF!</v>
      </c>
    </row>
    <row r="110" spans="1:24">
      <c r="A110" s="67">
        <v>5</v>
      </c>
      <c r="B110" s="79" t="s">
        <v>239</v>
      </c>
      <c r="C110" s="11"/>
      <c r="D110" s="4">
        <v>40.5</v>
      </c>
      <c r="X110" t="e">
        <f>#REF!</f>
        <v>#REF!</v>
      </c>
    </row>
    <row r="111" spans="1:24">
      <c r="A111" s="67">
        <v>5</v>
      </c>
      <c r="B111" s="79" t="s">
        <v>336</v>
      </c>
      <c r="C111" s="11"/>
      <c r="D111" s="4">
        <v>12.5</v>
      </c>
      <c r="X111" t="e">
        <f>#REF!</f>
        <v>#REF!</v>
      </c>
    </row>
    <row r="112" spans="1:24">
      <c r="A112" s="67">
        <v>5</v>
      </c>
      <c r="B112" s="79" t="s">
        <v>337</v>
      </c>
      <c r="C112" s="11"/>
      <c r="D112" s="4">
        <v>12.5</v>
      </c>
      <c r="X112" t="e">
        <f>#REF!</f>
        <v>#REF!</v>
      </c>
    </row>
    <row r="113" spans="1:24" ht="20.399999999999999">
      <c r="A113" s="87" t="s">
        <v>187</v>
      </c>
      <c r="B113" s="87" t="s">
        <v>188</v>
      </c>
      <c r="C113" s="88" t="s">
        <v>189</v>
      </c>
      <c r="D113" s="89" t="s">
        <v>1123</v>
      </c>
      <c r="X113" t="s">
        <v>196</v>
      </c>
    </row>
    <row r="114" spans="1:24">
      <c r="A114" s="62">
        <v>6</v>
      </c>
      <c r="B114" s="73" t="s">
        <v>4</v>
      </c>
      <c r="C114" s="10"/>
      <c r="D114" s="13">
        <v>34</v>
      </c>
      <c r="X114" t="s">
        <v>196</v>
      </c>
    </row>
    <row r="115" spans="1:24">
      <c r="A115" s="63">
        <v>6</v>
      </c>
      <c r="B115" s="74" t="s">
        <v>190</v>
      </c>
      <c r="C115" s="9" t="s">
        <v>191</v>
      </c>
      <c r="D115" s="14">
        <v>13.5</v>
      </c>
      <c r="X115" t="s">
        <v>196</v>
      </c>
    </row>
    <row r="116" spans="1:24">
      <c r="A116" s="63">
        <v>6</v>
      </c>
      <c r="B116" s="74" t="s">
        <v>192</v>
      </c>
      <c r="C116" s="9" t="s">
        <v>193</v>
      </c>
      <c r="D116" s="14">
        <v>13.5</v>
      </c>
      <c r="X116" t="e">
        <f>#REF!</f>
        <v>#REF!</v>
      </c>
    </row>
    <row r="117" spans="1:24">
      <c r="A117" s="63">
        <v>6</v>
      </c>
      <c r="B117" s="74" t="s">
        <v>194</v>
      </c>
      <c r="C117" s="9" t="s">
        <v>195</v>
      </c>
      <c r="D117" s="14" t="s">
        <v>196</v>
      </c>
      <c r="X117" t="s">
        <v>196</v>
      </c>
    </row>
    <row r="118" spans="1:24">
      <c r="A118" s="63">
        <v>6</v>
      </c>
      <c r="B118" s="74" t="s">
        <v>197</v>
      </c>
      <c r="C118" s="9" t="s">
        <v>198</v>
      </c>
      <c r="D118" s="14" t="s">
        <v>196</v>
      </c>
      <c r="X118" t="s">
        <v>196</v>
      </c>
    </row>
    <row r="119" spans="1:24">
      <c r="A119" s="63">
        <v>6</v>
      </c>
      <c r="B119" s="74" t="s">
        <v>199</v>
      </c>
      <c r="C119" s="9" t="s">
        <v>200</v>
      </c>
      <c r="D119" s="14" t="s">
        <v>196</v>
      </c>
      <c r="X119" t="s">
        <v>196</v>
      </c>
    </row>
    <row r="120" spans="1:24">
      <c r="A120" s="63">
        <v>6</v>
      </c>
      <c r="B120" s="74" t="s">
        <v>201</v>
      </c>
      <c r="C120" s="9" t="s">
        <v>202</v>
      </c>
      <c r="D120" s="14">
        <v>13.5</v>
      </c>
      <c r="X120" t="e">
        <f>#REF!</f>
        <v>#REF!</v>
      </c>
    </row>
    <row r="121" spans="1:24">
      <c r="A121" s="64">
        <v>6</v>
      </c>
      <c r="B121" s="75" t="s">
        <v>211</v>
      </c>
      <c r="C121" s="8" t="s">
        <v>212</v>
      </c>
      <c r="D121" s="7" t="s">
        <v>196</v>
      </c>
      <c r="X121" t="e">
        <f>#REF!</f>
        <v>#REF!</v>
      </c>
    </row>
    <row r="122" spans="1:24">
      <c r="A122" s="64">
        <v>6</v>
      </c>
      <c r="B122" s="75" t="s">
        <v>217</v>
      </c>
      <c r="C122" s="8" t="s">
        <v>218</v>
      </c>
      <c r="D122" s="7" t="s">
        <v>196</v>
      </c>
      <c r="X122" t="e">
        <f>#REF!</f>
        <v>#REF!</v>
      </c>
    </row>
    <row r="123" spans="1:24">
      <c r="A123" s="66">
        <v>6</v>
      </c>
      <c r="B123" s="77" t="s">
        <v>219</v>
      </c>
      <c r="C123" s="12" t="s">
        <v>220</v>
      </c>
      <c r="D123" s="15" t="s">
        <v>196</v>
      </c>
      <c r="X123" t="e">
        <f>X110+X122</f>
        <v>#REF!</v>
      </c>
    </row>
    <row r="124" spans="1:24">
      <c r="A124" s="66">
        <v>6</v>
      </c>
      <c r="B124" s="77" t="s">
        <v>1193</v>
      </c>
      <c r="C124" s="12" t="s">
        <v>191</v>
      </c>
      <c r="D124" s="15">
        <v>5.5</v>
      </c>
      <c r="X124" t="e">
        <f>X110+X120</f>
        <v>#REF!</v>
      </c>
    </row>
    <row r="125" spans="1:24">
      <c r="A125" s="66">
        <v>6</v>
      </c>
      <c r="B125" s="77" t="s">
        <v>1194</v>
      </c>
      <c r="C125" s="12" t="s">
        <v>193</v>
      </c>
      <c r="D125" s="15">
        <v>5.5</v>
      </c>
      <c r="X125" t="e">
        <f>#REF!</f>
        <v>#REF!</v>
      </c>
    </row>
    <row r="126" spans="1:24" ht="28.8">
      <c r="A126" s="66">
        <v>6</v>
      </c>
      <c r="B126" s="77" t="s">
        <v>1195</v>
      </c>
      <c r="C126" s="12" t="s">
        <v>195</v>
      </c>
      <c r="D126" s="15">
        <v>3.5</v>
      </c>
      <c r="X126" t="e">
        <f>#REF!</f>
        <v>#REF!</v>
      </c>
    </row>
    <row r="127" spans="1:24">
      <c r="A127" s="67">
        <v>6</v>
      </c>
      <c r="B127" s="79" t="s">
        <v>90</v>
      </c>
      <c r="C127" s="11"/>
      <c r="D127" s="4">
        <v>37.5</v>
      </c>
      <c r="X127" t="e">
        <f>#REF!</f>
        <v>#REF!</v>
      </c>
    </row>
    <row r="128" spans="1:24">
      <c r="A128" s="67">
        <v>6</v>
      </c>
      <c r="B128" s="79" t="s">
        <v>240</v>
      </c>
      <c r="C128" s="11"/>
      <c r="D128" s="4">
        <v>39.5</v>
      </c>
      <c r="X128" t="e">
        <f>#REF!</f>
        <v>#REF!</v>
      </c>
    </row>
    <row r="129" spans="1:24">
      <c r="A129" s="67">
        <v>6</v>
      </c>
      <c r="B129" s="79" t="s">
        <v>336</v>
      </c>
      <c r="C129" s="11"/>
      <c r="D129" s="4">
        <v>12.5</v>
      </c>
      <c r="X129" t="e">
        <f>#REF!</f>
        <v>#REF!</v>
      </c>
    </row>
    <row r="130" spans="1:24">
      <c r="A130" s="67">
        <v>6</v>
      </c>
      <c r="B130" s="79" t="s">
        <v>337</v>
      </c>
      <c r="C130" s="11"/>
      <c r="D130" s="4">
        <v>12.5</v>
      </c>
      <c r="X130" t="s">
        <v>196</v>
      </c>
    </row>
    <row r="131" spans="1:24">
      <c r="A131" s="62">
        <v>7</v>
      </c>
      <c r="B131" s="73" t="s">
        <v>5</v>
      </c>
      <c r="C131" s="10"/>
      <c r="D131" s="13">
        <v>36</v>
      </c>
      <c r="X131" t="s">
        <v>196</v>
      </c>
    </row>
    <row r="132" spans="1:24">
      <c r="A132" s="63">
        <v>7</v>
      </c>
      <c r="B132" s="74" t="s">
        <v>190</v>
      </c>
      <c r="C132" s="9" t="s">
        <v>191</v>
      </c>
      <c r="D132" s="14">
        <v>13.5</v>
      </c>
      <c r="X132" t="s">
        <v>196</v>
      </c>
    </row>
    <row r="133" spans="1:24">
      <c r="A133" s="63">
        <v>7</v>
      </c>
      <c r="B133" s="74" t="s">
        <v>192</v>
      </c>
      <c r="C133" s="9" t="s">
        <v>193</v>
      </c>
      <c r="D133" s="14">
        <v>13.5</v>
      </c>
      <c r="X133" t="e">
        <f>#REF!</f>
        <v>#REF!</v>
      </c>
    </row>
    <row r="134" spans="1:24">
      <c r="A134" s="63">
        <v>7</v>
      </c>
      <c r="B134" s="74" t="s">
        <v>194</v>
      </c>
      <c r="C134" s="9" t="s">
        <v>195</v>
      </c>
      <c r="D134" s="14" t="s">
        <v>196</v>
      </c>
      <c r="X134" t="s">
        <v>196</v>
      </c>
    </row>
    <row r="135" spans="1:24">
      <c r="A135" s="63">
        <v>7</v>
      </c>
      <c r="B135" s="74" t="s">
        <v>197</v>
      </c>
      <c r="C135" s="9" t="s">
        <v>198</v>
      </c>
      <c r="D135" s="14" t="s">
        <v>196</v>
      </c>
      <c r="X135" t="s">
        <v>196</v>
      </c>
    </row>
    <row r="136" spans="1:24">
      <c r="A136" s="63">
        <v>7</v>
      </c>
      <c r="B136" s="74" t="s">
        <v>199</v>
      </c>
      <c r="C136" s="9" t="s">
        <v>200</v>
      </c>
      <c r="D136" s="14" t="s">
        <v>196</v>
      </c>
      <c r="X136" t="s">
        <v>196</v>
      </c>
    </row>
    <row r="137" spans="1:24">
      <c r="A137" s="63">
        <v>7</v>
      </c>
      <c r="B137" s="74" t="s">
        <v>201</v>
      </c>
      <c r="C137" s="9" t="s">
        <v>202</v>
      </c>
      <c r="D137" s="14">
        <v>13.5</v>
      </c>
      <c r="X137" t="e">
        <f>#REF!*2</f>
        <v>#REF!</v>
      </c>
    </row>
    <row r="138" spans="1:24">
      <c r="A138" s="64">
        <v>7</v>
      </c>
      <c r="B138" s="75" t="s">
        <v>211</v>
      </c>
      <c r="C138" s="8" t="s">
        <v>212</v>
      </c>
      <c r="D138" s="7" t="s">
        <v>196</v>
      </c>
      <c r="X138" t="e">
        <f>#REF!*2</f>
        <v>#REF!</v>
      </c>
    </row>
    <row r="139" spans="1:24">
      <c r="A139" s="64">
        <v>7</v>
      </c>
      <c r="B139" s="75" t="s">
        <v>217</v>
      </c>
      <c r="C139" s="8" t="s">
        <v>218</v>
      </c>
      <c r="D139" s="7" t="s">
        <v>196</v>
      </c>
      <c r="X139" t="e">
        <f>#REF!*2</f>
        <v>#REF!</v>
      </c>
    </row>
    <row r="140" spans="1:24">
      <c r="A140" s="66">
        <v>7</v>
      </c>
      <c r="B140" s="77" t="s">
        <v>219</v>
      </c>
      <c r="C140" s="12" t="s">
        <v>241</v>
      </c>
      <c r="D140" s="15" t="s">
        <v>196</v>
      </c>
      <c r="X140" t="e">
        <f>X127+X139</f>
        <v>#REF!</v>
      </c>
    </row>
    <row r="141" spans="1:24">
      <c r="A141" s="66">
        <v>7</v>
      </c>
      <c r="B141" s="77" t="s">
        <v>1193</v>
      </c>
      <c r="C141" s="12" t="s">
        <v>242</v>
      </c>
      <c r="D141" s="15">
        <v>11</v>
      </c>
      <c r="X141" t="e">
        <f>X127+X137</f>
        <v>#REF!</v>
      </c>
    </row>
    <row r="142" spans="1:24">
      <c r="A142" s="66">
        <v>7</v>
      </c>
      <c r="B142" s="77" t="s">
        <v>1194</v>
      </c>
      <c r="C142" s="12" t="s">
        <v>243</v>
      </c>
      <c r="D142" s="15">
        <v>11</v>
      </c>
      <c r="X142" t="e">
        <f>#REF!</f>
        <v>#REF!</v>
      </c>
    </row>
    <row r="143" spans="1:24" ht="28.8">
      <c r="A143" s="66">
        <v>7</v>
      </c>
      <c r="B143" s="77" t="s">
        <v>1195</v>
      </c>
      <c r="C143" s="12" t="s">
        <v>244</v>
      </c>
      <c r="D143" s="15">
        <v>7</v>
      </c>
      <c r="X143" t="e">
        <f>#REF!</f>
        <v>#REF!</v>
      </c>
    </row>
    <row r="144" spans="1:24">
      <c r="A144" s="67">
        <v>7</v>
      </c>
      <c r="B144" s="79" t="s">
        <v>92</v>
      </c>
      <c r="C144" s="11"/>
      <c r="D144" s="4">
        <v>43</v>
      </c>
      <c r="X144" t="e">
        <f>#REF!</f>
        <v>#REF!</v>
      </c>
    </row>
    <row r="145" spans="1:24">
      <c r="A145" s="67">
        <v>7</v>
      </c>
      <c r="B145" s="79" t="s">
        <v>245</v>
      </c>
      <c r="C145" s="11"/>
      <c r="D145" s="4">
        <v>47</v>
      </c>
      <c r="X145" t="s">
        <v>196</v>
      </c>
    </row>
    <row r="146" spans="1:24">
      <c r="A146" s="67">
        <v>7</v>
      </c>
      <c r="B146" s="79" t="s">
        <v>336</v>
      </c>
      <c r="C146" s="11"/>
      <c r="D146" s="4">
        <v>12.5</v>
      </c>
      <c r="X146" t="e">
        <f>#REF!</f>
        <v>#REF!</v>
      </c>
    </row>
    <row r="147" spans="1:24">
      <c r="A147" s="67">
        <v>7</v>
      </c>
      <c r="B147" s="79" t="s">
        <v>337</v>
      </c>
      <c r="C147" s="11"/>
      <c r="D147" s="4">
        <v>12.5</v>
      </c>
      <c r="X147" t="e">
        <f>#REF!</f>
        <v>#REF!</v>
      </c>
    </row>
    <row r="148" spans="1:24" ht="20.399999999999999">
      <c r="A148" s="87" t="s">
        <v>187</v>
      </c>
      <c r="B148" s="87" t="s">
        <v>188</v>
      </c>
      <c r="C148" s="88" t="s">
        <v>189</v>
      </c>
      <c r="D148" s="89" t="s">
        <v>1123</v>
      </c>
      <c r="X148" t="s">
        <v>196</v>
      </c>
    </row>
    <row r="149" spans="1:24">
      <c r="A149" s="62">
        <v>8</v>
      </c>
      <c r="B149" s="73" t="s">
        <v>6</v>
      </c>
      <c r="C149" s="10"/>
      <c r="D149" s="13">
        <v>45</v>
      </c>
      <c r="X149" t="s">
        <v>196</v>
      </c>
    </row>
    <row r="150" spans="1:24">
      <c r="A150" s="63">
        <v>8</v>
      </c>
      <c r="B150" s="74" t="s">
        <v>201</v>
      </c>
      <c r="C150" s="9" t="s">
        <v>202</v>
      </c>
      <c r="D150" s="14" t="s">
        <v>196</v>
      </c>
      <c r="X150" t="e">
        <f>#REF!</f>
        <v>#REF!</v>
      </c>
    </row>
    <row r="151" spans="1:24">
      <c r="A151" s="64">
        <v>8</v>
      </c>
      <c r="B151" s="75" t="s">
        <v>207</v>
      </c>
      <c r="C151" s="8" t="s">
        <v>208</v>
      </c>
      <c r="D151" s="7">
        <v>2</v>
      </c>
      <c r="X151" t="e">
        <f>#REF!</f>
        <v>#REF!</v>
      </c>
    </row>
    <row r="152" spans="1:24">
      <c r="A152" s="64">
        <v>8</v>
      </c>
      <c r="B152" s="75" t="s">
        <v>209</v>
      </c>
      <c r="C152" s="8" t="s">
        <v>210</v>
      </c>
      <c r="D152" s="7">
        <v>2</v>
      </c>
      <c r="X152" t="s">
        <v>196</v>
      </c>
    </row>
    <row r="153" spans="1:24">
      <c r="A153" s="64">
        <v>8</v>
      </c>
      <c r="B153" s="75" t="s">
        <v>211</v>
      </c>
      <c r="C153" s="8" t="s">
        <v>212</v>
      </c>
      <c r="D153" s="7" t="s">
        <v>196</v>
      </c>
      <c r="X153" t="s">
        <v>196</v>
      </c>
    </row>
    <row r="154" spans="1:24">
      <c r="A154" s="64">
        <v>8</v>
      </c>
      <c r="B154" s="75" t="s">
        <v>224</v>
      </c>
      <c r="C154" s="8" t="s">
        <v>225</v>
      </c>
      <c r="D154" s="7" t="s">
        <v>196</v>
      </c>
      <c r="X154" t="s">
        <v>196</v>
      </c>
    </row>
    <row r="155" spans="1:24">
      <c r="A155" s="64">
        <v>8</v>
      </c>
      <c r="B155" s="75" t="s">
        <v>213</v>
      </c>
      <c r="C155" s="8" t="s">
        <v>214</v>
      </c>
      <c r="D155" s="7">
        <v>2</v>
      </c>
      <c r="X155" t="s">
        <v>196</v>
      </c>
    </row>
    <row r="156" spans="1:24">
      <c r="A156" s="64">
        <v>8</v>
      </c>
      <c r="B156" s="75" t="s">
        <v>215</v>
      </c>
      <c r="C156" s="8" t="s">
        <v>216</v>
      </c>
      <c r="D156" s="7">
        <v>2</v>
      </c>
      <c r="X156" t="s">
        <v>196</v>
      </c>
    </row>
    <row r="157" spans="1:24">
      <c r="A157" s="64">
        <v>8</v>
      </c>
      <c r="B157" s="75" t="s">
        <v>217</v>
      </c>
      <c r="C157" s="8" t="s">
        <v>218</v>
      </c>
      <c r="D157" s="7" t="s">
        <v>196</v>
      </c>
      <c r="X157" t="s">
        <v>196</v>
      </c>
    </row>
    <row r="158" spans="1:24">
      <c r="A158" s="64">
        <v>8</v>
      </c>
      <c r="B158" s="75" t="s">
        <v>226</v>
      </c>
      <c r="C158" s="8" t="s">
        <v>227</v>
      </c>
      <c r="D158" s="7" t="s">
        <v>196</v>
      </c>
      <c r="X158" t="e">
        <f>#REF!</f>
        <v>#REF!</v>
      </c>
    </row>
    <row r="159" spans="1:24">
      <c r="A159" s="65">
        <v>8</v>
      </c>
      <c r="B159" s="76" t="s">
        <v>1191</v>
      </c>
      <c r="C159" s="22" t="s">
        <v>191</v>
      </c>
      <c r="D159" s="23" t="s">
        <v>196</v>
      </c>
      <c r="X159" t="e">
        <f>#REF!</f>
        <v>#REF!</v>
      </c>
    </row>
    <row r="160" spans="1:24">
      <c r="A160" s="65">
        <v>8</v>
      </c>
      <c r="B160" s="76" t="s">
        <v>386</v>
      </c>
      <c r="C160" s="22" t="s">
        <v>246</v>
      </c>
      <c r="D160" s="23" t="s">
        <v>196</v>
      </c>
      <c r="X160" t="e">
        <f>#REF!</f>
        <v>#REF!</v>
      </c>
    </row>
    <row r="161" spans="1:24">
      <c r="A161" s="65">
        <v>8</v>
      </c>
      <c r="B161" s="76" t="s">
        <v>386</v>
      </c>
      <c r="C161" s="22" t="s">
        <v>246</v>
      </c>
      <c r="D161" s="23" t="s">
        <v>196</v>
      </c>
      <c r="X161" t="e">
        <f>X144+X160</f>
        <v>#REF!</v>
      </c>
    </row>
    <row r="162" spans="1:24">
      <c r="A162" s="66">
        <v>8</v>
      </c>
      <c r="B162" s="77" t="s">
        <v>219</v>
      </c>
      <c r="C162" s="12" t="s">
        <v>220</v>
      </c>
      <c r="D162" s="15" t="s">
        <v>196</v>
      </c>
      <c r="X162" t="e">
        <f>X144+X147</f>
        <v>#REF!</v>
      </c>
    </row>
    <row r="163" spans="1:24">
      <c r="A163" s="66">
        <v>8</v>
      </c>
      <c r="B163" s="77" t="s">
        <v>1193</v>
      </c>
      <c r="C163" s="12" t="s">
        <v>191</v>
      </c>
      <c r="D163" s="15">
        <v>5.5</v>
      </c>
      <c r="X163" t="e">
        <f>#REF!</f>
        <v>#REF!</v>
      </c>
    </row>
    <row r="164" spans="1:24">
      <c r="A164" s="66">
        <v>8</v>
      </c>
      <c r="B164" s="77" t="s">
        <v>1194</v>
      </c>
      <c r="C164" s="12" t="s">
        <v>193</v>
      </c>
      <c r="D164" s="15">
        <v>5.5</v>
      </c>
      <c r="X164" t="e">
        <f>#REF!</f>
        <v>#REF!</v>
      </c>
    </row>
    <row r="165" spans="1:24" ht="28.8">
      <c r="A165" s="66">
        <v>8</v>
      </c>
      <c r="B165" s="77" t="s">
        <v>1195</v>
      </c>
      <c r="C165" s="12" t="s">
        <v>195</v>
      </c>
      <c r="D165" s="15">
        <v>3.5</v>
      </c>
      <c r="X165" t="e">
        <f>#REF!</f>
        <v>#REF!</v>
      </c>
    </row>
    <row r="166" spans="1:24">
      <c r="A166" s="67">
        <v>8</v>
      </c>
      <c r="B166" s="79" t="s">
        <v>93</v>
      </c>
      <c r="C166" s="11"/>
      <c r="D166" s="4">
        <v>48.5</v>
      </c>
      <c r="X166" t="e">
        <f>#REF!</f>
        <v>#REF!</v>
      </c>
    </row>
    <row r="167" spans="1:24">
      <c r="A167" s="67">
        <v>8</v>
      </c>
      <c r="B167" s="79" t="s">
        <v>247</v>
      </c>
      <c r="C167" s="11"/>
      <c r="D167" s="4">
        <v>47</v>
      </c>
      <c r="X167" t="e">
        <f>#REF!</f>
        <v>#REF!</v>
      </c>
    </row>
    <row r="168" spans="1:24" ht="20.399999999999999">
      <c r="A168" s="87" t="s">
        <v>187</v>
      </c>
      <c r="B168" s="87" t="s">
        <v>188</v>
      </c>
      <c r="C168" s="88" t="s">
        <v>189</v>
      </c>
      <c r="D168" s="89" t="s">
        <v>1123</v>
      </c>
      <c r="X168" t="s">
        <v>196</v>
      </c>
    </row>
    <row r="169" spans="1:24">
      <c r="A169" s="62">
        <v>9</v>
      </c>
      <c r="B169" s="73" t="s">
        <v>10</v>
      </c>
      <c r="C169" s="10"/>
      <c r="D169" s="13">
        <v>40.5</v>
      </c>
      <c r="X169" t="s">
        <v>196</v>
      </c>
    </row>
    <row r="170" spans="1:24">
      <c r="A170" s="62">
        <v>9</v>
      </c>
      <c r="B170" s="73" t="s">
        <v>11</v>
      </c>
      <c r="C170" s="10"/>
      <c r="D170" s="13">
        <v>47</v>
      </c>
      <c r="X170" t="s">
        <v>196</v>
      </c>
    </row>
    <row r="171" spans="1:24">
      <c r="A171" s="62">
        <v>9</v>
      </c>
      <c r="B171" s="73" t="s">
        <v>12</v>
      </c>
      <c r="C171" s="10"/>
      <c r="D171" s="13">
        <v>51.5</v>
      </c>
      <c r="X171" t="e">
        <f>#REF!</f>
        <v>#REF!</v>
      </c>
    </row>
    <row r="172" spans="1:24">
      <c r="A172" s="63">
        <v>9</v>
      </c>
      <c r="B172" s="74" t="s">
        <v>190</v>
      </c>
      <c r="C172" s="9" t="s">
        <v>191</v>
      </c>
      <c r="D172" s="14">
        <v>13.5</v>
      </c>
      <c r="X172" t="s">
        <v>196</v>
      </c>
    </row>
    <row r="173" spans="1:24">
      <c r="A173" s="63">
        <v>9</v>
      </c>
      <c r="B173" s="74" t="s">
        <v>192</v>
      </c>
      <c r="C173" s="9" t="s">
        <v>193</v>
      </c>
      <c r="D173" s="14">
        <v>13.5</v>
      </c>
      <c r="X173" t="s">
        <v>196</v>
      </c>
    </row>
    <row r="174" spans="1:24">
      <c r="A174" s="63">
        <v>9</v>
      </c>
      <c r="B174" s="74" t="s">
        <v>194</v>
      </c>
      <c r="C174" s="9" t="s">
        <v>195</v>
      </c>
      <c r="D174" s="14" t="s">
        <v>196</v>
      </c>
      <c r="X174" t="s">
        <v>196</v>
      </c>
    </row>
    <row r="175" spans="1:24">
      <c r="A175" s="63">
        <v>9</v>
      </c>
      <c r="B175" s="74" t="s">
        <v>197</v>
      </c>
      <c r="C175" s="9" t="s">
        <v>198</v>
      </c>
      <c r="D175" s="14" t="s">
        <v>196</v>
      </c>
      <c r="X175" t="s">
        <v>196</v>
      </c>
    </row>
    <row r="176" spans="1:24">
      <c r="A176" s="63">
        <v>9</v>
      </c>
      <c r="B176" s="74" t="s">
        <v>199</v>
      </c>
      <c r="C176" s="9" t="s">
        <v>200</v>
      </c>
      <c r="D176" s="14" t="s">
        <v>196</v>
      </c>
      <c r="X176" t="s">
        <v>196</v>
      </c>
    </row>
    <row r="177" spans="1:24">
      <c r="A177" s="63">
        <v>9</v>
      </c>
      <c r="B177" s="74" t="s">
        <v>201</v>
      </c>
      <c r="C177" s="9" t="s">
        <v>202</v>
      </c>
      <c r="D177" s="14">
        <v>13.5</v>
      </c>
      <c r="X177" t="s">
        <v>196</v>
      </c>
    </row>
    <row r="178" spans="1:24">
      <c r="A178" s="64">
        <v>9</v>
      </c>
      <c r="B178" s="75" t="s">
        <v>248</v>
      </c>
      <c r="C178" s="8" t="s">
        <v>249</v>
      </c>
      <c r="D178" s="7" t="s">
        <v>196</v>
      </c>
      <c r="X178" t="s">
        <v>196</v>
      </c>
    </row>
    <row r="179" spans="1:24">
      <c r="A179" s="64">
        <v>9</v>
      </c>
      <c r="B179" s="75" t="s">
        <v>209</v>
      </c>
      <c r="C179" s="8" t="s">
        <v>210</v>
      </c>
      <c r="D179" s="7" t="s">
        <v>196</v>
      </c>
      <c r="X179" t="s">
        <v>196</v>
      </c>
    </row>
    <row r="180" spans="1:24">
      <c r="A180" s="64">
        <v>9</v>
      </c>
      <c r="B180" s="75" t="s">
        <v>203</v>
      </c>
      <c r="C180" s="8" t="s">
        <v>204</v>
      </c>
      <c r="D180" s="7" t="s">
        <v>196</v>
      </c>
      <c r="X180" t="s">
        <v>196</v>
      </c>
    </row>
    <row r="181" spans="1:24">
      <c r="A181" s="64">
        <v>9</v>
      </c>
      <c r="B181" s="75" t="s">
        <v>205</v>
      </c>
      <c r="C181" s="8" t="s">
        <v>206</v>
      </c>
      <c r="D181" s="7" t="s">
        <v>196</v>
      </c>
      <c r="X181" t="s">
        <v>196</v>
      </c>
    </row>
    <row r="182" spans="1:24">
      <c r="A182" s="64">
        <v>9</v>
      </c>
      <c r="B182" s="75" t="s">
        <v>211</v>
      </c>
      <c r="C182" s="8" t="s">
        <v>212</v>
      </c>
      <c r="D182" s="7" t="s">
        <v>196</v>
      </c>
      <c r="X182" t="s">
        <v>196</v>
      </c>
    </row>
    <row r="183" spans="1:24">
      <c r="A183" s="64">
        <v>9</v>
      </c>
      <c r="B183" s="75" t="s">
        <v>224</v>
      </c>
      <c r="C183" s="8" t="s">
        <v>225</v>
      </c>
      <c r="D183" s="7" t="s">
        <v>196</v>
      </c>
      <c r="X183" t="s">
        <v>196</v>
      </c>
    </row>
    <row r="184" spans="1:24">
      <c r="A184" s="64">
        <v>9</v>
      </c>
      <c r="B184" s="75" t="s">
        <v>213</v>
      </c>
      <c r="C184" s="8" t="s">
        <v>214</v>
      </c>
      <c r="D184" s="7" t="s">
        <v>196</v>
      </c>
      <c r="X184" t="e">
        <f>#REF!</f>
        <v>#REF!</v>
      </c>
    </row>
    <row r="185" spans="1:24">
      <c r="A185" s="64">
        <v>9</v>
      </c>
      <c r="B185" s="75" t="s">
        <v>215</v>
      </c>
      <c r="C185" s="8" t="s">
        <v>216</v>
      </c>
      <c r="D185" s="7" t="s">
        <v>196</v>
      </c>
      <c r="X185" t="s">
        <v>196</v>
      </c>
    </row>
    <row r="186" spans="1:24">
      <c r="A186" s="64">
        <v>9</v>
      </c>
      <c r="B186" s="75" t="s">
        <v>217</v>
      </c>
      <c r="C186" s="8" t="s">
        <v>218</v>
      </c>
      <c r="D186" s="7" t="s">
        <v>196</v>
      </c>
      <c r="X186" t="e">
        <f>#REF!</f>
        <v>#REF!</v>
      </c>
    </row>
    <row r="187" spans="1:24">
      <c r="A187" s="64">
        <v>9</v>
      </c>
      <c r="B187" s="75" t="s">
        <v>226</v>
      </c>
      <c r="C187" s="8" t="s">
        <v>227</v>
      </c>
      <c r="D187" s="7" t="s">
        <v>196</v>
      </c>
      <c r="X187" t="e">
        <f>#REF!</f>
        <v>#REF!</v>
      </c>
    </row>
    <row r="188" spans="1:24">
      <c r="A188" s="65">
        <v>9</v>
      </c>
      <c r="B188" s="76" t="s">
        <v>250</v>
      </c>
      <c r="C188" s="22" t="s">
        <v>191</v>
      </c>
      <c r="D188" s="23" t="s">
        <v>196</v>
      </c>
      <c r="X188" t="e">
        <f>#REF!</f>
        <v>#REF!</v>
      </c>
    </row>
    <row r="189" spans="1:24">
      <c r="A189" s="65">
        <v>9</v>
      </c>
      <c r="B189" s="76" t="s">
        <v>251</v>
      </c>
      <c r="C189" s="22" t="s">
        <v>252</v>
      </c>
      <c r="D189" s="23" t="s">
        <v>196</v>
      </c>
      <c r="X189" t="e">
        <f>X163</f>
        <v>#REF!</v>
      </c>
    </row>
    <row r="190" spans="1:24">
      <c r="A190" s="65">
        <v>9</v>
      </c>
      <c r="B190" s="76" t="s">
        <v>250</v>
      </c>
      <c r="C190" s="22" t="s">
        <v>246</v>
      </c>
      <c r="D190" s="23">
        <v>1.5</v>
      </c>
      <c r="X190" t="e">
        <f>X164</f>
        <v>#REF!</v>
      </c>
    </row>
    <row r="191" spans="1:24">
      <c r="A191" s="66">
        <v>9</v>
      </c>
      <c r="B191" s="77" t="s">
        <v>219</v>
      </c>
      <c r="C191" s="12" t="s">
        <v>220</v>
      </c>
      <c r="D191" s="15" t="s">
        <v>196</v>
      </c>
      <c r="X191" t="e">
        <f>X165+X184</f>
        <v>#REF!</v>
      </c>
    </row>
    <row r="192" spans="1:24">
      <c r="A192" s="66">
        <v>9</v>
      </c>
      <c r="B192" s="77" t="s">
        <v>1193</v>
      </c>
      <c r="C192" s="12" t="s">
        <v>191</v>
      </c>
      <c r="D192" s="15">
        <v>5.5</v>
      </c>
      <c r="X192" t="e">
        <f>#REF!</f>
        <v>#REF!</v>
      </c>
    </row>
    <row r="193" spans="1:24">
      <c r="A193" s="66">
        <v>9</v>
      </c>
      <c r="B193" s="77" t="s">
        <v>1194</v>
      </c>
      <c r="C193" s="12" t="s">
        <v>193</v>
      </c>
      <c r="D193" s="15">
        <v>5.5</v>
      </c>
      <c r="X193" t="s">
        <v>196</v>
      </c>
    </row>
    <row r="194" spans="1:24" ht="28.8">
      <c r="A194" s="66">
        <v>9</v>
      </c>
      <c r="B194" s="77" t="s">
        <v>1195</v>
      </c>
      <c r="C194" s="12" t="s">
        <v>195</v>
      </c>
      <c r="D194" s="15">
        <v>3.5</v>
      </c>
      <c r="X194" t="s">
        <v>196</v>
      </c>
    </row>
    <row r="195" spans="1:24">
      <c r="A195" s="67">
        <v>9</v>
      </c>
      <c r="B195" s="79" t="s">
        <v>101</v>
      </c>
      <c r="C195" s="11"/>
      <c r="D195" s="4">
        <v>40.5</v>
      </c>
      <c r="X195" t="e">
        <f>#REF!</f>
        <v>#REF!</v>
      </c>
    </row>
    <row r="196" spans="1:24">
      <c r="A196" s="67">
        <v>9</v>
      </c>
      <c r="B196" s="79" t="s">
        <v>103</v>
      </c>
      <c r="C196" s="11"/>
      <c r="D196" s="4">
        <v>47</v>
      </c>
      <c r="X196" t="e">
        <f>#REF!</f>
        <v>#REF!</v>
      </c>
    </row>
    <row r="197" spans="1:24">
      <c r="A197" s="67">
        <v>9</v>
      </c>
      <c r="B197" s="79" t="s">
        <v>253</v>
      </c>
      <c r="C197" s="11"/>
      <c r="D197" s="4">
        <v>53</v>
      </c>
      <c r="X197" t="e">
        <f>#REF!</f>
        <v>#REF!</v>
      </c>
    </row>
    <row r="198" spans="1:24" ht="20.399999999999999">
      <c r="A198" s="87" t="s">
        <v>187</v>
      </c>
      <c r="B198" s="87" t="s">
        <v>188</v>
      </c>
      <c r="C198" s="88" t="s">
        <v>189</v>
      </c>
      <c r="D198" s="89" t="s">
        <v>1123</v>
      </c>
      <c r="X198" t="e">
        <f>#REF!</f>
        <v>#REF!</v>
      </c>
    </row>
    <row r="199" spans="1:24">
      <c r="A199" s="62">
        <v>10</v>
      </c>
      <c r="B199" s="73" t="s">
        <v>254</v>
      </c>
      <c r="C199" s="10"/>
      <c r="D199" s="13">
        <v>50</v>
      </c>
      <c r="X199" t="e">
        <f>#REF!</f>
        <v>#REF!</v>
      </c>
    </row>
    <row r="200" spans="1:24">
      <c r="A200" s="64">
        <v>10</v>
      </c>
      <c r="B200" s="75" t="s">
        <v>1199</v>
      </c>
      <c r="C200" s="8" t="s">
        <v>198</v>
      </c>
      <c r="D200" s="7" t="s">
        <v>196</v>
      </c>
      <c r="X200" t="s">
        <v>196</v>
      </c>
    </row>
    <row r="201" spans="1:24">
      <c r="A201" s="63">
        <v>10</v>
      </c>
      <c r="B201" s="74" t="s">
        <v>1200</v>
      </c>
      <c r="C201" s="9" t="s">
        <v>200</v>
      </c>
      <c r="D201" s="14" t="s">
        <v>196</v>
      </c>
      <c r="X201" t="e">
        <f>#REF!</f>
        <v>#REF!</v>
      </c>
    </row>
    <row r="202" spans="1:24">
      <c r="A202" s="63">
        <v>10</v>
      </c>
      <c r="B202" s="74" t="s">
        <v>1201</v>
      </c>
      <c r="C202" s="9" t="s">
        <v>255</v>
      </c>
      <c r="D202" s="14">
        <v>10.5</v>
      </c>
      <c r="X202" t="e">
        <f>X192</f>
        <v>#REF!</v>
      </c>
    </row>
    <row r="203" spans="1:24">
      <c r="A203" s="63">
        <v>10</v>
      </c>
      <c r="B203" s="74" t="s">
        <v>1202</v>
      </c>
      <c r="C203" s="9" t="s">
        <v>195</v>
      </c>
      <c r="D203" s="14">
        <v>3.5</v>
      </c>
      <c r="X203" t="e">
        <f>X192+X195</f>
        <v>#REF!</v>
      </c>
    </row>
    <row r="204" spans="1:24">
      <c r="A204" s="63">
        <v>10</v>
      </c>
      <c r="B204" s="74" t="s">
        <v>1203</v>
      </c>
      <c r="C204" s="9" t="s">
        <v>256</v>
      </c>
      <c r="D204" s="14">
        <v>3.5</v>
      </c>
      <c r="X204" t="e">
        <f>X192+X201</f>
        <v>#REF!</v>
      </c>
    </row>
    <row r="205" spans="1:24">
      <c r="A205" s="63">
        <v>10</v>
      </c>
      <c r="B205" s="74" t="s">
        <v>1204</v>
      </c>
      <c r="C205" s="9" t="s">
        <v>193</v>
      </c>
      <c r="D205" s="14">
        <v>10.5</v>
      </c>
      <c r="X205" t="e">
        <f>#REF!-#REF!</f>
        <v>#REF!</v>
      </c>
    </row>
    <row r="206" spans="1:24">
      <c r="A206" s="63">
        <v>10</v>
      </c>
      <c r="B206" s="74" t="s">
        <v>1205</v>
      </c>
      <c r="C206" s="9" t="s">
        <v>191</v>
      </c>
      <c r="D206" s="14">
        <v>10.5</v>
      </c>
      <c r="X206" t="e">
        <f>#REF!</f>
        <v>#REF!</v>
      </c>
    </row>
    <row r="207" spans="1:24">
      <c r="A207" s="65">
        <v>10</v>
      </c>
      <c r="B207" s="76" t="s">
        <v>1206</v>
      </c>
      <c r="C207" s="22" t="s">
        <v>257</v>
      </c>
      <c r="D207" s="23" t="s">
        <v>196</v>
      </c>
      <c r="X207" t="e">
        <f>#REF!</f>
        <v>#REF!</v>
      </c>
    </row>
    <row r="208" spans="1:24">
      <c r="A208" s="65">
        <v>10</v>
      </c>
      <c r="B208" s="76" t="s">
        <v>1207</v>
      </c>
      <c r="C208" s="22" t="s">
        <v>258</v>
      </c>
      <c r="D208" s="23">
        <v>3.5</v>
      </c>
      <c r="X208" t="s">
        <v>196</v>
      </c>
    </row>
    <row r="209" spans="1:24">
      <c r="A209" s="67">
        <v>10</v>
      </c>
      <c r="B209" s="79" t="s">
        <v>259</v>
      </c>
      <c r="C209" s="11"/>
      <c r="D209" s="4">
        <v>50</v>
      </c>
      <c r="X209" t="s">
        <v>196</v>
      </c>
    </row>
    <row r="210" spans="1:24">
      <c r="A210" s="67">
        <v>10</v>
      </c>
      <c r="B210" s="79" t="s">
        <v>260</v>
      </c>
      <c r="C210" s="11"/>
      <c r="D210" s="4">
        <v>60.5</v>
      </c>
      <c r="X210" t="s">
        <v>196</v>
      </c>
    </row>
    <row r="211" spans="1:24">
      <c r="A211" s="67">
        <v>10</v>
      </c>
      <c r="B211" s="79" t="s">
        <v>261</v>
      </c>
      <c r="C211" s="11"/>
      <c r="D211" s="4">
        <v>53.5</v>
      </c>
      <c r="X211" t="e">
        <f>#REF!</f>
        <v>#REF!</v>
      </c>
    </row>
    <row r="212" spans="1:24">
      <c r="A212" s="62">
        <v>11</v>
      </c>
      <c r="B212" s="73" t="s">
        <v>262</v>
      </c>
      <c r="C212" s="10"/>
      <c r="D212" s="13">
        <v>37.5</v>
      </c>
      <c r="X212" t="e">
        <f>#REF!</f>
        <v>#REF!</v>
      </c>
    </row>
    <row r="213" spans="1:24">
      <c r="A213" s="63">
        <v>11</v>
      </c>
      <c r="B213" s="74" t="s">
        <v>190</v>
      </c>
      <c r="C213" s="9" t="s">
        <v>191</v>
      </c>
      <c r="D213" s="14">
        <v>13.5</v>
      </c>
      <c r="X213" t="e">
        <f>#REF!</f>
        <v>#REF!</v>
      </c>
    </row>
    <row r="214" spans="1:24">
      <c r="A214" s="63">
        <v>11</v>
      </c>
      <c r="B214" s="74" t="s">
        <v>192</v>
      </c>
      <c r="C214" s="9" t="s">
        <v>193</v>
      </c>
      <c r="D214" s="14">
        <v>13.5</v>
      </c>
      <c r="X214" t="e">
        <f>#REF!</f>
        <v>#REF!</v>
      </c>
    </row>
    <row r="215" spans="1:24">
      <c r="A215" s="63">
        <v>11</v>
      </c>
      <c r="B215" s="74" t="s">
        <v>194</v>
      </c>
      <c r="C215" s="9" t="s">
        <v>195</v>
      </c>
      <c r="D215" s="14" t="s">
        <v>196</v>
      </c>
      <c r="X215" t="e">
        <f>#REF!</f>
        <v>#REF!</v>
      </c>
    </row>
    <row r="216" spans="1:24">
      <c r="A216" s="63">
        <v>11</v>
      </c>
      <c r="B216" s="74" t="s">
        <v>197</v>
      </c>
      <c r="C216" s="9" t="s">
        <v>198</v>
      </c>
      <c r="D216" s="14" t="s">
        <v>196</v>
      </c>
      <c r="X216" t="e">
        <f>#REF!</f>
        <v>#REF!</v>
      </c>
    </row>
    <row r="217" spans="1:24">
      <c r="A217" s="63">
        <v>11</v>
      </c>
      <c r="B217" s="74" t="s">
        <v>199</v>
      </c>
      <c r="C217" s="9" t="s">
        <v>200</v>
      </c>
      <c r="D217" s="14" t="s">
        <v>196</v>
      </c>
      <c r="X217" t="e">
        <f>#REF!</f>
        <v>#REF!</v>
      </c>
    </row>
    <row r="218" spans="1:24">
      <c r="A218" s="63">
        <v>11</v>
      </c>
      <c r="B218" s="74" t="s">
        <v>201</v>
      </c>
      <c r="C218" s="9" t="s">
        <v>202</v>
      </c>
      <c r="D218" s="14">
        <v>13.5</v>
      </c>
      <c r="X218" t="s">
        <v>196</v>
      </c>
    </row>
    <row r="219" spans="1:24">
      <c r="A219" s="64">
        <v>11</v>
      </c>
      <c r="B219" s="75" t="s">
        <v>203</v>
      </c>
      <c r="C219" s="8" t="s">
        <v>204</v>
      </c>
      <c r="D219" s="7">
        <v>2</v>
      </c>
      <c r="X219" t="s">
        <v>196</v>
      </c>
    </row>
    <row r="220" spans="1:24">
      <c r="A220" s="64">
        <v>11</v>
      </c>
      <c r="B220" s="75" t="s">
        <v>205</v>
      </c>
      <c r="C220" s="8" t="s">
        <v>206</v>
      </c>
      <c r="D220" s="7">
        <v>2</v>
      </c>
      <c r="X220" t="s">
        <v>196</v>
      </c>
    </row>
    <row r="221" spans="1:24">
      <c r="A221" s="64">
        <v>11</v>
      </c>
      <c r="B221" s="75" t="s">
        <v>207</v>
      </c>
      <c r="C221" s="8" t="s">
        <v>208</v>
      </c>
      <c r="D221" s="7">
        <v>2</v>
      </c>
      <c r="X221" t="s">
        <v>196</v>
      </c>
    </row>
    <row r="222" spans="1:24">
      <c r="A222" s="64">
        <v>11</v>
      </c>
      <c r="B222" s="75" t="s">
        <v>209</v>
      </c>
      <c r="C222" s="8" t="s">
        <v>210</v>
      </c>
      <c r="D222" s="7">
        <v>2</v>
      </c>
      <c r="X222" t="s">
        <v>196</v>
      </c>
    </row>
    <row r="223" spans="1:24">
      <c r="A223" s="64">
        <v>11</v>
      </c>
      <c r="B223" s="75" t="s">
        <v>213</v>
      </c>
      <c r="C223" s="8" t="s">
        <v>214</v>
      </c>
      <c r="D223" s="7">
        <v>2</v>
      </c>
      <c r="X223" t="s">
        <v>196</v>
      </c>
    </row>
    <row r="224" spans="1:24">
      <c r="A224" s="64">
        <v>11</v>
      </c>
      <c r="B224" s="75" t="s">
        <v>215</v>
      </c>
      <c r="C224" s="8" t="s">
        <v>216</v>
      </c>
      <c r="D224" s="7">
        <v>2</v>
      </c>
      <c r="X224" t="e">
        <f>#REF!</f>
        <v>#REF!</v>
      </c>
    </row>
    <row r="225" spans="1:24">
      <c r="A225" s="64">
        <v>11</v>
      </c>
      <c r="B225" s="75" t="s">
        <v>211</v>
      </c>
      <c r="C225" s="8" t="s">
        <v>212</v>
      </c>
      <c r="D225" s="7" t="s">
        <v>196</v>
      </c>
      <c r="X225" t="e">
        <f>#REF!</f>
        <v>#REF!</v>
      </c>
    </row>
    <row r="226" spans="1:24">
      <c r="A226" s="64">
        <v>11</v>
      </c>
      <c r="B226" s="75" t="s">
        <v>217</v>
      </c>
      <c r="C226" s="8" t="s">
        <v>218</v>
      </c>
      <c r="D226" s="7" t="s">
        <v>196</v>
      </c>
      <c r="X226" t="e">
        <f>#REF!</f>
        <v>#REF!</v>
      </c>
    </row>
    <row r="227" spans="1:24">
      <c r="A227" s="65">
        <v>11</v>
      </c>
      <c r="B227" s="76" t="s">
        <v>1191</v>
      </c>
      <c r="C227" s="22" t="s">
        <v>191</v>
      </c>
      <c r="D227" s="23" t="s">
        <v>196</v>
      </c>
      <c r="X227" t="e">
        <f>#REF!</f>
        <v>#REF!</v>
      </c>
    </row>
    <row r="228" spans="1:24">
      <c r="A228" s="65">
        <v>11</v>
      </c>
      <c r="B228" s="76" t="s">
        <v>1192</v>
      </c>
      <c r="C228" s="22" t="s">
        <v>193</v>
      </c>
      <c r="D228" s="23" t="s">
        <v>196</v>
      </c>
      <c r="X228" t="e">
        <f>#REF!</f>
        <v>#REF!</v>
      </c>
    </row>
    <row r="229" spans="1:24">
      <c r="A229" s="65">
        <v>11</v>
      </c>
      <c r="B229" s="76" t="s">
        <v>386</v>
      </c>
      <c r="C229" s="22" t="s">
        <v>246</v>
      </c>
      <c r="D229" s="23" t="s">
        <v>196</v>
      </c>
      <c r="X229" t="e">
        <f>#REF!</f>
        <v>#REF!</v>
      </c>
    </row>
    <row r="230" spans="1:24">
      <c r="A230" s="66">
        <v>11</v>
      </c>
      <c r="B230" s="77" t="s">
        <v>219</v>
      </c>
      <c r="C230" s="12" t="s">
        <v>220</v>
      </c>
      <c r="D230" s="15" t="s">
        <v>196</v>
      </c>
      <c r="X230" t="e">
        <f>#REF!</f>
        <v>#REF!</v>
      </c>
    </row>
    <row r="231" spans="1:24">
      <c r="A231" s="66">
        <v>11</v>
      </c>
      <c r="B231" s="77" t="s">
        <v>1193</v>
      </c>
      <c r="C231" s="12" t="s">
        <v>191</v>
      </c>
      <c r="D231" s="15">
        <v>5.5</v>
      </c>
      <c r="X231" t="e">
        <f>#REF!</f>
        <v>#REF!</v>
      </c>
    </row>
    <row r="232" spans="1:24">
      <c r="A232" s="66">
        <v>11</v>
      </c>
      <c r="B232" s="77" t="s">
        <v>1194</v>
      </c>
      <c r="C232" s="12" t="s">
        <v>193</v>
      </c>
      <c r="D232" s="15">
        <v>5.5</v>
      </c>
      <c r="X232" t="e">
        <f>#REF!</f>
        <v>#REF!</v>
      </c>
    </row>
    <row r="233" spans="1:24" ht="28.8">
      <c r="A233" s="66">
        <v>11</v>
      </c>
      <c r="B233" s="77" t="s">
        <v>1195</v>
      </c>
      <c r="C233" s="12" t="s">
        <v>195</v>
      </c>
      <c r="D233" s="15">
        <v>3.5</v>
      </c>
      <c r="X233" t="e">
        <f>#REF!</f>
        <v>#REF!</v>
      </c>
    </row>
    <row r="234" spans="1:24">
      <c r="A234" s="67">
        <v>11</v>
      </c>
      <c r="B234" s="79" t="s">
        <v>336</v>
      </c>
      <c r="C234" s="11"/>
      <c r="D234" s="4">
        <v>12.5</v>
      </c>
      <c r="X234" t="e">
        <f>#REF!</f>
        <v>#REF!</v>
      </c>
    </row>
    <row r="235" spans="1:24">
      <c r="A235" s="67">
        <v>11</v>
      </c>
      <c r="B235" s="79" t="s">
        <v>337</v>
      </c>
      <c r="C235" s="11"/>
      <c r="D235" s="4">
        <v>12.5</v>
      </c>
      <c r="X235" t="s">
        <v>196</v>
      </c>
    </row>
    <row r="236" spans="1:24" ht="20.399999999999999">
      <c r="A236" s="87" t="s">
        <v>187</v>
      </c>
      <c r="B236" s="87" t="s">
        <v>188</v>
      </c>
      <c r="C236" s="88" t="s">
        <v>189</v>
      </c>
      <c r="D236" s="89" t="s">
        <v>1123</v>
      </c>
      <c r="X236" t="s">
        <v>196</v>
      </c>
    </row>
    <row r="237" spans="1:24">
      <c r="A237" s="62">
        <v>12</v>
      </c>
      <c r="B237" s="73" t="s">
        <v>13</v>
      </c>
      <c r="C237" s="10"/>
      <c r="D237" s="13">
        <v>59</v>
      </c>
      <c r="X237" t="s">
        <v>196</v>
      </c>
    </row>
    <row r="238" spans="1:24">
      <c r="A238" s="62">
        <v>12</v>
      </c>
      <c r="B238" s="73" t="s">
        <v>14</v>
      </c>
      <c r="C238" s="10"/>
      <c r="D238" s="13">
        <v>66</v>
      </c>
      <c r="X238" t="s">
        <v>196</v>
      </c>
    </row>
    <row r="239" spans="1:24">
      <c r="A239" s="62">
        <v>12</v>
      </c>
      <c r="B239" s="73" t="s">
        <v>15</v>
      </c>
      <c r="C239" s="10"/>
      <c r="D239" s="13">
        <v>71.5</v>
      </c>
      <c r="X239" t="s">
        <v>196</v>
      </c>
    </row>
    <row r="240" spans="1:24">
      <c r="A240" s="62">
        <v>12</v>
      </c>
      <c r="B240" s="73" t="s">
        <v>16</v>
      </c>
      <c r="C240" s="10"/>
      <c r="D240" s="13">
        <v>67.5</v>
      </c>
      <c r="X240" t="s">
        <v>196</v>
      </c>
    </row>
    <row r="241" spans="1:24">
      <c r="A241" s="62">
        <v>12</v>
      </c>
      <c r="B241" s="73" t="s">
        <v>17</v>
      </c>
      <c r="C241" s="10"/>
      <c r="D241" s="13">
        <v>67.5</v>
      </c>
      <c r="X241" t="s">
        <v>196</v>
      </c>
    </row>
    <row r="242" spans="1:24">
      <c r="A242" s="63">
        <v>12</v>
      </c>
      <c r="B242" s="74" t="s">
        <v>1204</v>
      </c>
      <c r="C242" s="9" t="s">
        <v>193</v>
      </c>
      <c r="D242" s="14">
        <v>13.5</v>
      </c>
      <c r="X242" t="e">
        <f>X229</f>
        <v>#REF!</v>
      </c>
    </row>
    <row r="243" spans="1:24">
      <c r="A243" s="63">
        <v>12</v>
      </c>
      <c r="B243" s="74" t="s">
        <v>1208</v>
      </c>
      <c r="C243" s="9" t="s">
        <v>195</v>
      </c>
      <c r="D243" s="14" t="s">
        <v>196</v>
      </c>
      <c r="X243" t="e">
        <f>X230+X234</f>
        <v>#REF!</v>
      </c>
    </row>
    <row r="244" spans="1:24">
      <c r="A244" s="63">
        <v>12</v>
      </c>
      <c r="B244" s="74" t="s">
        <v>1209</v>
      </c>
      <c r="C244" s="9" t="s">
        <v>198</v>
      </c>
      <c r="D244" s="14" t="s">
        <v>196</v>
      </c>
      <c r="X244" t="e">
        <f>X231</f>
        <v>#REF!</v>
      </c>
    </row>
    <row r="245" spans="1:24">
      <c r="A245" s="63">
        <v>12</v>
      </c>
      <c r="B245" s="74" t="s">
        <v>1200</v>
      </c>
      <c r="C245" s="9" t="s">
        <v>200</v>
      </c>
      <c r="D245" s="14" t="s">
        <v>196</v>
      </c>
      <c r="X245" t="e">
        <f>#REF!</f>
        <v>#REF!</v>
      </c>
    </row>
    <row r="246" spans="1:24">
      <c r="A246" s="64">
        <v>12</v>
      </c>
      <c r="B246" s="75" t="s">
        <v>263</v>
      </c>
      <c r="C246" s="8" t="s">
        <v>264</v>
      </c>
      <c r="D246" s="7" t="s">
        <v>196</v>
      </c>
      <c r="X246" t="e">
        <f>#REF!</f>
        <v>#REF!</v>
      </c>
    </row>
    <row r="247" spans="1:24">
      <c r="A247" s="65">
        <v>12</v>
      </c>
      <c r="B247" s="76" t="s">
        <v>265</v>
      </c>
      <c r="C247" s="22" t="s">
        <v>191</v>
      </c>
      <c r="D247" s="23" t="s">
        <v>196</v>
      </c>
      <c r="X247" t="s">
        <v>196</v>
      </c>
    </row>
    <row r="248" spans="1:24">
      <c r="A248" s="65">
        <v>12</v>
      </c>
      <c r="B248" s="76" t="s">
        <v>265</v>
      </c>
      <c r="C248" s="22" t="s">
        <v>246</v>
      </c>
      <c r="D248" s="23" t="s">
        <v>196</v>
      </c>
      <c r="X248" t="s">
        <v>196</v>
      </c>
    </row>
    <row r="249" spans="1:24">
      <c r="A249" s="65">
        <v>12</v>
      </c>
      <c r="B249" s="76" t="s">
        <v>266</v>
      </c>
      <c r="C249" s="22" t="s">
        <v>267</v>
      </c>
      <c r="D249" s="23" t="s">
        <v>196</v>
      </c>
      <c r="X249" t="e">
        <f>#REF!</f>
        <v>#REF!</v>
      </c>
    </row>
    <row r="250" spans="1:24">
      <c r="A250" s="67">
        <v>12</v>
      </c>
      <c r="B250" s="79" t="s">
        <v>105</v>
      </c>
      <c r="C250" s="11"/>
      <c r="D250" s="4">
        <v>59</v>
      </c>
      <c r="X250" t="e">
        <f>#REF!</f>
        <v>#REF!</v>
      </c>
    </row>
    <row r="251" spans="1:24">
      <c r="A251" s="67">
        <v>12</v>
      </c>
      <c r="B251" s="79" t="s">
        <v>268</v>
      </c>
      <c r="C251" s="11"/>
      <c r="D251" s="4">
        <v>79.5</v>
      </c>
      <c r="X251" t="e">
        <f>#REF!</f>
        <v>#REF!</v>
      </c>
    </row>
    <row r="252" spans="1:24">
      <c r="A252" s="67">
        <v>12</v>
      </c>
      <c r="B252" s="79" t="s">
        <v>107</v>
      </c>
      <c r="C252" s="11"/>
      <c r="D252" s="4">
        <v>71.5</v>
      </c>
      <c r="X252" t="e">
        <f>#REF!</f>
        <v>#REF!</v>
      </c>
    </row>
    <row r="253" spans="1:24" ht="20.399999999999999">
      <c r="A253" s="87" t="s">
        <v>187</v>
      </c>
      <c r="B253" s="87" t="s">
        <v>188</v>
      </c>
      <c r="C253" s="88" t="s">
        <v>189</v>
      </c>
      <c r="D253" s="89" t="s">
        <v>1123</v>
      </c>
      <c r="X253" t="e">
        <f>#REF!</f>
        <v>#REF!</v>
      </c>
    </row>
    <row r="254" spans="1:24">
      <c r="A254" s="62">
        <v>13</v>
      </c>
      <c r="B254" s="73" t="s">
        <v>269</v>
      </c>
      <c r="C254" s="10"/>
      <c r="D254" s="13">
        <v>53.5</v>
      </c>
      <c r="X254" t="s">
        <v>196</v>
      </c>
    </row>
    <row r="255" spans="1:24">
      <c r="A255" s="62">
        <v>13</v>
      </c>
      <c r="B255" s="73" t="s">
        <v>1078</v>
      </c>
      <c r="C255" s="10"/>
      <c r="D255" s="13">
        <v>59</v>
      </c>
      <c r="X255" t="e">
        <f>#REF!</f>
        <v>#REF!</v>
      </c>
    </row>
    <row r="256" spans="1:24">
      <c r="A256" s="64">
        <v>13</v>
      </c>
      <c r="B256" s="75" t="s">
        <v>270</v>
      </c>
      <c r="C256" s="8" t="s">
        <v>198</v>
      </c>
      <c r="D256" s="7" t="s">
        <v>196</v>
      </c>
      <c r="X256" t="s">
        <v>196</v>
      </c>
    </row>
    <row r="257" spans="1:24">
      <c r="A257" s="63">
        <v>13</v>
      </c>
      <c r="B257" s="74" t="s">
        <v>271</v>
      </c>
      <c r="C257" s="9" t="s">
        <v>200</v>
      </c>
      <c r="D257" s="14" t="s">
        <v>196</v>
      </c>
      <c r="X257" t="s">
        <v>196</v>
      </c>
    </row>
    <row r="258" spans="1:24">
      <c r="A258" s="63">
        <v>13</v>
      </c>
      <c r="B258" s="74" t="s">
        <v>201</v>
      </c>
      <c r="C258" s="9" t="s">
        <v>255</v>
      </c>
      <c r="D258" s="14">
        <v>10.5</v>
      </c>
      <c r="X258" t="e">
        <f>#REF!</f>
        <v>#REF!</v>
      </c>
    </row>
    <row r="259" spans="1:24">
      <c r="A259" s="63">
        <v>13</v>
      </c>
      <c r="B259" s="74" t="s">
        <v>272</v>
      </c>
      <c r="C259" s="9" t="s">
        <v>195</v>
      </c>
      <c r="D259" s="14">
        <v>3.5</v>
      </c>
      <c r="X259" t="e">
        <f>X245+X255</f>
        <v>#REF!</v>
      </c>
    </row>
    <row r="260" spans="1:24">
      <c r="A260" s="63">
        <v>13</v>
      </c>
      <c r="B260" s="74" t="s">
        <v>273</v>
      </c>
      <c r="C260" s="9" t="s">
        <v>256</v>
      </c>
      <c r="D260" s="14">
        <v>3.5</v>
      </c>
      <c r="X260" t="e">
        <f>X245</f>
        <v>#REF!</v>
      </c>
    </row>
    <row r="261" spans="1:24">
      <c r="A261" s="63">
        <v>13</v>
      </c>
      <c r="B261" s="74" t="s">
        <v>274</v>
      </c>
      <c r="C261" s="9" t="s">
        <v>193</v>
      </c>
      <c r="D261" s="14">
        <v>10.5</v>
      </c>
      <c r="X261" t="e">
        <f>X245+X249+X255+X258</f>
        <v>#REF!</v>
      </c>
    </row>
    <row r="262" spans="1:24">
      <c r="A262" s="63">
        <v>13</v>
      </c>
      <c r="B262" s="74" t="s">
        <v>275</v>
      </c>
      <c r="C262" s="9" t="s">
        <v>191</v>
      </c>
      <c r="D262" s="14">
        <v>10.5</v>
      </c>
      <c r="X262" t="e">
        <f>#REF!</f>
        <v>#REF!</v>
      </c>
    </row>
    <row r="263" spans="1:24">
      <c r="A263" s="65">
        <v>13</v>
      </c>
      <c r="B263" s="76" t="s">
        <v>276</v>
      </c>
      <c r="C263" s="22" t="s">
        <v>257</v>
      </c>
      <c r="D263" s="23" t="s">
        <v>196</v>
      </c>
      <c r="X263" t="e">
        <f>#REF!</f>
        <v>#REF!</v>
      </c>
    </row>
    <row r="264" spans="1:24">
      <c r="A264" s="65">
        <v>13</v>
      </c>
      <c r="B264" s="76" t="s">
        <v>277</v>
      </c>
      <c r="C264" s="22" t="s">
        <v>258</v>
      </c>
      <c r="D264" s="23">
        <v>3.5</v>
      </c>
      <c r="X264" t="e">
        <f>#REF!</f>
        <v>#REF!</v>
      </c>
    </row>
    <row r="265" spans="1:24">
      <c r="A265" s="65">
        <v>13</v>
      </c>
      <c r="B265" s="76" t="s">
        <v>278</v>
      </c>
      <c r="C265" s="22" t="s">
        <v>279</v>
      </c>
      <c r="D265" s="23" t="s">
        <v>196</v>
      </c>
      <c r="X265" t="s">
        <v>196</v>
      </c>
    </row>
    <row r="266" spans="1:24">
      <c r="A266" s="64">
        <v>13</v>
      </c>
      <c r="B266" s="75" t="s">
        <v>280</v>
      </c>
      <c r="C266" s="8" t="s">
        <v>220</v>
      </c>
      <c r="D266" s="7" t="s">
        <v>196</v>
      </c>
      <c r="X266" t="s">
        <v>196</v>
      </c>
    </row>
    <row r="267" spans="1:24">
      <c r="A267" s="64">
        <v>13</v>
      </c>
      <c r="B267" s="75" t="s">
        <v>281</v>
      </c>
      <c r="C267" s="8" t="s">
        <v>282</v>
      </c>
      <c r="D267" s="7">
        <v>12.5</v>
      </c>
      <c r="X267" t="s">
        <v>196</v>
      </c>
    </row>
    <row r="268" spans="1:24">
      <c r="A268" s="67">
        <v>13</v>
      </c>
      <c r="B268" s="79" t="s">
        <v>283</v>
      </c>
      <c r="C268" s="11"/>
      <c r="D268" s="4">
        <v>57</v>
      </c>
      <c r="X268" t="e">
        <f>#REF!</f>
        <v>#REF!</v>
      </c>
    </row>
    <row r="269" spans="1:24">
      <c r="A269" s="67">
        <v>13</v>
      </c>
      <c r="B269" s="79" t="s">
        <v>284</v>
      </c>
      <c r="C269" s="11"/>
      <c r="D269" s="4">
        <v>53.5</v>
      </c>
      <c r="X269" t="e">
        <f>#REF!</f>
        <v>#REF!</v>
      </c>
    </row>
    <row r="270" spans="1:24">
      <c r="A270" s="67">
        <v>13</v>
      </c>
      <c r="B270" s="79" t="s">
        <v>285</v>
      </c>
      <c r="C270" s="11"/>
      <c r="D270" s="4">
        <v>80</v>
      </c>
      <c r="X270" t="s">
        <v>196</v>
      </c>
    </row>
    <row r="271" spans="1:24" ht="20.399999999999999">
      <c r="A271" s="87" t="s">
        <v>187</v>
      </c>
      <c r="B271" s="87" t="s">
        <v>188</v>
      </c>
      <c r="C271" s="88" t="s">
        <v>189</v>
      </c>
      <c r="D271" s="89" t="s">
        <v>1123</v>
      </c>
      <c r="X271" t="s">
        <v>196</v>
      </c>
    </row>
    <row r="272" spans="1:24">
      <c r="A272" s="62">
        <v>14</v>
      </c>
      <c r="B272" s="73" t="s">
        <v>9</v>
      </c>
      <c r="C272" s="10"/>
      <c r="D272" s="13">
        <v>46.5</v>
      </c>
      <c r="X272" t="e">
        <f>#REF!</f>
        <v>#REF!</v>
      </c>
    </row>
    <row r="273" spans="1:24">
      <c r="A273" s="63">
        <v>14</v>
      </c>
      <c r="B273" s="74" t="s">
        <v>190</v>
      </c>
      <c r="C273" s="9" t="s">
        <v>191</v>
      </c>
      <c r="D273" s="14">
        <v>13.5</v>
      </c>
      <c r="X273" t="e">
        <f>#REF!</f>
        <v>#REF!</v>
      </c>
    </row>
    <row r="274" spans="1:24">
      <c r="A274" s="63">
        <v>14</v>
      </c>
      <c r="B274" s="74" t="s">
        <v>192</v>
      </c>
      <c r="C274" s="9" t="s">
        <v>193</v>
      </c>
      <c r="D274" s="14">
        <v>13.5</v>
      </c>
      <c r="X274" t="s">
        <v>196</v>
      </c>
    </row>
    <row r="275" spans="1:24">
      <c r="A275" s="63">
        <v>14</v>
      </c>
      <c r="B275" s="74" t="s">
        <v>194</v>
      </c>
      <c r="C275" s="9" t="s">
        <v>195</v>
      </c>
      <c r="D275" s="14" t="s">
        <v>196</v>
      </c>
      <c r="X275" t="e">
        <f>#REF!</f>
        <v>#REF!</v>
      </c>
    </row>
    <row r="276" spans="1:24">
      <c r="A276" s="63">
        <v>14</v>
      </c>
      <c r="B276" s="74" t="s">
        <v>197</v>
      </c>
      <c r="C276" s="9" t="s">
        <v>198</v>
      </c>
      <c r="D276" s="14" t="s">
        <v>196</v>
      </c>
      <c r="X276" t="e">
        <f>#REF!</f>
        <v>#REF!</v>
      </c>
    </row>
    <row r="277" spans="1:24">
      <c r="A277" s="63">
        <v>14</v>
      </c>
      <c r="B277" s="74" t="s">
        <v>199</v>
      </c>
      <c r="C277" s="9" t="s">
        <v>200</v>
      </c>
      <c r="D277" s="14" t="s">
        <v>196</v>
      </c>
      <c r="X277" t="s">
        <v>196</v>
      </c>
    </row>
    <row r="278" spans="1:24">
      <c r="A278" s="63">
        <v>14</v>
      </c>
      <c r="B278" s="74" t="s">
        <v>201</v>
      </c>
      <c r="C278" s="9" t="s">
        <v>202</v>
      </c>
      <c r="D278" s="14">
        <v>13.5</v>
      </c>
      <c r="X278" t="s">
        <v>196</v>
      </c>
    </row>
    <row r="279" spans="1:24">
      <c r="A279" s="64">
        <v>14</v>
      </c>
      <c r="B279" s="75" t="s">
        <v>286</v>
      </c>
      <c r="C279" s="8" t="s">
        <v>287</v>
      </c>
      <c r="D279" s="7">
        <v>2</v>
      </c>
      <c r="X279" t="s">
        <v>196</v>
      </c>
    </row>
    <row r="280" spans="1:24">
      <c r="A280" s="64">
        <v>14</v>
      </c>
      <c r="B280" s="75" t="s">
        <v>288</v>
      </c>
      <c r="C280" s="8" t="s">
        <v>289</v>
      </c>
      <c r="D280" s="7" t="s">
        <v>196</v>
      </c>
      <c r="X280" t="s">
        <v>196</v>
      </c>
    </row>
    <row r="281" spans="1:24">
      <c r="A281" s="64">
        <v>14</v>
      </c>
      <c r="B281" s="75" t="s">
        <v>290</v>
      </c>
      <c r="C281" s="8" t="s">
        <v>291</v>
      </c>
      <c r="D281" s="7" t="s">
        <v>196</v>
      </c>
      <c r="X281" t="s">
        <v>196</v>
      </c>
    </row>
    <row r="282" spans="1:24">
      <c r="A282" s="64">
        <v>14</v>
      </c>
      <c r="B282" s="75" t="s">
        <v>292</v>
      </c>
      <c r="C282" s="8" t="s">
        <v>293</v>
      </c>
      <c r="D282" s="7">
        <v>5.5</v>
      </c>
      <c r="X282" t="s">
        <v>196</v>
      </c>
    </row>
    <row r="283" spans="1:24">
      <c r="A283" s="64">
        <v>14</v>
      </c>
      <c r="B283" s="75" t="s">
        <v>294</v>
      </c>
      <c r="C283" s="8" t="s">
        <v>295</v>
      </c>
      <c r="D283" s="7">
        <v>5.5</v>
      </c>
      <c r="X283" t="s">
        <v>196</v>
      </c>
    </row>
    <row r="284" spans="1:24">
      <c r="A284" s="64">
        <v>14</v>
      </c>
      <c r="B284" s="75" t="s">
        <v>296</v>
      </c>
      <c r="C284" s="8" t="s">
        <v>297</v>
      </c>
      <c r="D284" s="7" t="s">
        <v>196</v>
      </c>
      <c r="X284" t="e">
        <f>#REF!</f>
        <v>#REF!</v>
      </c>
    </row>
    <row r="285" spans="1:24">
      <c r="A285" s="64">
        <v>14</v>
      </c>
      <c r="B285" s="75" t="s">
        <v>292</v>
      </c>
      <c r="C285" s="8" t="s">
        <v>298</v>
      </c>
      <c r="D285" s="7">
        <v>5.5</v>
      </c>
      <c r="X285" t="e">
        <f>#REF!</f>
        <v>#REF!</v>
      </c>
    </row>
    <row r="286" spans="1:24">
      <c r="A286" s="64">
        <v>14</v>
      </c>
      <c r="B286" s="75" t="s">
        <v>294</v>
      </c>
      <c r="C286" s="8" t="s">
        <v>299</v>
      </c>
      <c r="D286" s="7">
        <v>5.5</v>
      </c>
      <c r="X286" t="e">
        <f>#REF!</f>
        <v>#REF!</v>
      </c>
    </row>
    <row r="287" spans="1:24">
      <c r="A287" s="64">
        <v>14</v>
      </c>
      <c r="B287" s="75" t="s">
        <v>296</v>
      </c>
      <c r="C287" s="8" t="s">
        <v>297</v>
      </c>
      <c r="D287" s="7" t="s">
        <v>196</v>
      </c>
      <c r="X287" t="e">
        <f>#REF!</f>
        <v>#REF!</v>
      </c>
    </row>
    <row r="288" spans="1:24">
      <c r="A288" s="65">
        <v>14</v>
      </c>
      <c r="B288" s="76" t="s">
        <v>300</v>
      </c>
      <c r="C288" s="22" t="s">
        <v>191</v>
      </c>
      <c r="D288" s="23" t="s">
        <v>196</v>
      </c>
      <c r="X288" t="e">
        <f>#REF!</f>
        <v>#REF!</v>
      </c>
    </row>
    <row r="289" spans="1:24">
      <c r="A289" s="65">
        <v>14</v>
      </c>
      <c r="B289" s="76" t="s">
        <v>301</v>
      </c>
      <c r="C289" s="22" t="s">
        <v>193</v>
      </c>
      <c r="D289" s="23" t="s">
        <v>196</v>
      </c>
      <c r="X289" t="e">
        <f>#REF!</f>
        <v>#REF!</v>
      </c>
    </row>
    <row r="290" spans="1:24">
      <c r="A290" s="65">
        <v>14</v>
      </c>
      <c r="B290" s="76" t="s">
        <v>302</v>
      </c>
      <c r="C290" s="22" t="s">
        <v>246</v>
      </c>
      <c r="D290" s="23" t="s">
        <v>196</v>
      </c>
      <c r="X290" t="e">
        <f>#REF!</f>
        <v>#REF!</v>
      </c>
    </row>
    <row r="291" spans="1:24">
      <c r="A291" s="65">
        <v>14</v>
      </c>
      <c r="B291" s="76" t="s">
        <v>303</v>
      </c>
      <c r="C291" s="22" t="s">
        <v>246</v>
      </c>
      <c r="D291" s="23" t="s">
        <v>196</v>
      </c>
      <c r="X291" t="e">
        <f>#REF!</f>
        <v>#REF!</v>
      </c>
    </row>
    <row r="292" spans="1:24">
      <c r="A292" s="65">
        <v>14</v>
      </c>
      <c r="B292" s="76" t="s">
        <v>303</v>
      </c>
      <c r="C292" s="22" t="s">
        <v>191</v>
      </c>
      <c r="D292" s="23" t="s">
        <v>196</v>
      </c>
      <c r="X292" t="e">
        <f>#REF!</f>
        <v>#REF!</v>
      </c>
    </row>
    <row r="293" spans="1:24">
      <c r="A293" s="66">
        <v>14</v>
      </c>
      <c r="B293" s="77" t="s">
        <v>219</v>
      </c>
      <c r="C293" s="12" t="s">
        <v>220</v>
      </c>
      <c r="D293" s="15" t="s">
        <v>196</v>
      </c>
      <c r="X293" t="s">
        <v>196</v>
      </c>
    </row>
    <row r="294" spans="1:24">
      <c r="A294" s="66">
        <v>14</v>
      </c>
      <c r="B294" s="80" t="s">
        <v>1210</v>
      </c>
      <c r="C294" s="12" t="s">
        <v>297</v>
      </c>
      <c r="D294" s="15">
        <v>32</v>
      </c>
      <c r="X294" t="s">
        <v>196</v>
      </c>
    </row>
    <row r="295" spans="1:24">
      <c r="A295" s="66">
        <v>14</v>
      </c>
      <c r="B295" s="77" t="s">
        <v>1193</v>
      </c>
      <c r="C295" s="12" t="s">
        <v>191</v>
      </c>
      <c r="D295" s="15">
        <v>5.5</v>
      </c>
      <c r="X295" t="s">
        <v>196</v>
      </c>
    </row>
    <row r="296" spans="1:24">
      <c r="A296" s="66">
        <v>14</v>
      </c>
      <c r="B296" s="77" t="s">
        <v>1194</v>
      </c>
      <c r="C296" s="12" t="s">
        <v>193</v>
      </c>
      <c r="D296" s="15">
        <v>5.5</v>
      </c>
      <c r="X296" t="s">
        <v>196</v>
      </c>
    </row>
    <row r="297" spans="1:24" ht="28.8">
      <c r="A297" s="66">
        <v>14</v>
      </c>
      <c r="B297" s="77" t="s">
        <v>1195</v>
      </c>
      <c r="C297" s="12" t="s">
        <v>195</v>
      </c>
      <c r="D297" s="15">
        <v>3.5</v>
      </c>
      <c r="X297" t="s">
        <v>196</v>
      </c>
    </row>
    <row r="298" spans="1:24" ht="20.399999999999999">
      <c r="A298" s="87" t="s">
        <v>187</v>
      </c>
      <c r="B298" s="87" t="s">
        <v>188</v>
      </c>
      <c r="C298" s="88" t="s">
        <v>189</v>
      </c>
      <c r="D298" s="89" t="s">
        <v>1123</v>
      </c>
      <c r="X298" t="s">
        <v>196</v>
      </c>
    </row>
    <row r="299" spans="1:24">
      <c r="A299" s="62">
        <v>15</v>
      </c>
      <c r="B299" s="73" t="s">
        <v>18</v>
      </c>
      <c r="C299" s="10"/>
      <c r="D299" s="13">
        <v>75</v>
      </c>
      <c r="X299" t="e">
        <f>X288</f>
        <v>#REF!</v>
      </c>
    </row>
    <row r="300" spans="1:24">
      <c r="A300" s="62">
        <v>15</v>
      </c>
      <c r="B300" s="73" t="s">
        <v>19</v>
      </c>
      <c r="C300" s="10"/>
      <c r="D300" s="13">
        <v>85</v>
      </c>
      <c r="X300" t="e">
        <f>X289</f>
        <v>#REF!</v>
      </c>
    </row>
    <row r="301" spans="1:24">
      <c r="A301" s="62">
        <v>15</v>
      </c>
      <c r="B301" s="73" t="s">
        <v>20</v>
      </c>
      <c r="C301" s="10"/>
      <c r="D301" s="13">
        <v>92.5</v>
      </c>
      <c r="X301" t="e">
        <f>X288</f>
        <v>#REF!</v>
      </c>
    </row>
    <row r="302" spans="1:24">
      <c r="A302" s="62">
        <v>15</v>
      </c>
      <c r="B302" s="73" t="s">
        <v>21</v>
      </c>
      <c r="C302" s="10"/>
      <c r="D302" s="13">
        <v>86.5</v>
      </c>
      <c r="X302" t="e">
        <f>#REF!</f>
        <v>#REF!</v>
      </c>
    </row>
    <row r="303" spans="1:24">
      <c r="A303" s="62">
        <v>15</v>
      </c>
      <c r="B303" s="73" t="s">
        <v>22</v>
      </c>
      <c r="C303" s="10"/>
      <c r="D303" s="13">
        <v>86.5</v>
      </c>
      <c r="X303" t="s">
        <v>196</v>
      </c>
    </row>
    <row r="304" spans="1:24">
      <c r="A304" s="63">
        <v>15</v>
      </c>
      <c r="B304" s="74" t="s">
        <v>304</v>
      </c>
      <c r="C304" s="9" t="s">
        <v>191</v>
      </c>
      <c r="D304" s="14" t="s">
        <v>196</v>
      </c>
      <c r="X304" t="s">
        <v>196</v>
      </c>
    </row>
    <row r="305" spans="1:24">
      <c r="A305" s="63">
        <v>15</v>
      </c>
      <c r="B305" s="74" t="s">
        <v>305</v>
      </c>
      <c r="C305" s="9" t="s">
        <v>193</v>
      </c>
      <c r="D305" s="14" t="s">
        <v>196</v>
      </c>
      <c r="X305" t="s">
        <v>196</v>
      </c>
    </row>
    <row r="306" spans="1:24">
      <c r="A306" s="64">
        <v>15</v>
      </c>
      <c r="B306" s="75" t="s">
        <v>306</v>
      </c>
      <c r="C306" s="8" t="s">
        <v>264</v>
      </c>
      <c r="D306" s="7" t="s">
        <v>196</v>
      </c>
      <c r="X306" t="s">
        <v>196</v>
      </c>
    </row>
    <row r="307" spans="1:24">
      <c r="A307" s="65">
        <v>15</v>
      </c>
      <c r="B307" s="76" t="s">
        <v>265</v>
      </c>
      <c r="C307" s="22" t="s">
        <v>191</v>
      </c>
      <c r="D307" s="23" t="s">
        <v>196</v>
      </c>
      <c r="X307" t="s">
        <v>196</v>
      </c>
    </row>
    <row r="308" spans="1:24">
      <c r="A308" s="65">
        <v>15</v>
      </c>
      <c r="B308" s="76" t="s">
        <v>265</v>
      </c>
      <c r="C308" s="22" t="s">
        <v>246</v>
      </c>
      <c r="D308" s="23" t="s">
        <v>196</v>
      </c>
      <c r="X308" t="s">
        <v>196</v>
      </c>
    </row>
    <row r="309" spans="1:24">
      <c r="A309" s="65">
        <v>15</v>
      </c>
      <c r="B309" s="76" t="s">
        <v>266</v>
      </c>
      <c r="C309" s="22" t="s">
        <v>267</v>
      </c>
      <c r="D309" s="23" t="s">
        <v>196</v>
      </c>
      <c r="X309" t="s">
        <v>196</v>
      </c>
    </row>
    <row r="310" spans="1:24">
      <c r="A310" s="67">
        <v>15</v>
      </c>
      <c r="B310" s="79" t="s">
        <v>110</v>
      </c>
      <c r="C310" s="11"/>
      <c r="D310" s="4">
        <v>75</v>
      </c>
      <c r="X310" t="e">
        <f>#REF!-#REF!</f>
        <v>#REF!</v>
      </c>
    </row>
    <row r="311" spans="1:24">
      <c r="A311" s="67">
        <v>15</v>
      </c>
      <c r="B311" s="79" t="s">
        <v>111</v>
      </c>
      <c r="C311" s="11"/>
      <c r="D311" s="4">
        <v>85</v>
      </c>
      <c r="X311" t="e">
        <f>X302</f>
        <v>#REF!</v>
      </c>
    </row>
    <row r="312" spans="1:24">
      <c r="A312" s="67">
        <v>15</v>
      </c>
      <c r="B312" s="79" t="s">
        <v>307</v>
      </c>
      <c r="C312" s="11"/>
      <c r="D312" s="4">
        <v>75</v>
      </c>
      <c r="X312" t="e">
        <f>X302+X310</f>
        <v>#REF!</v>
      </c>
    </row>
    <row r="313" spans="1:24">
      <c r="A313" s="62">
        <v>16</v>
      </c>
      <c r="B313" s="73" t="s">
        <v>23</v>
      </c>
      <c r="C313" s="10"/>
      <c r="D313" s="13">
        <v>85.5</v>
      </c>
      <c r="X313" t="e">
        <f>X302</f>
        <v>#REF!</v>
      </c>
    </row>
    <row r="314" spans="1:24">
      <c r="A314" s="63">
        <v>16</v>
      </c>
      <c r="B314" s="74" t="s">
        <v>304</v>
      </c>
      <c r="C314" s="9" t="s">
        <v>191</v>
      </c>
      <c r="D314" s="14" t="s">
        <v>196</v>
      </c>
      <c r="X314" t="e">
        <f>#REF!</f>
        <v>#REF!</v>
      </c>
    </row>
    <row r="315" spans="1:24">
      <c r="A315" s="63">
        <v>16</v>
      </c>
      <c r="B315" s="74" t="s">
        <v>305</v>
      </c>
      <c r="C315" s="9" t="s">
        <v>193</v>
      </c>
      <c r="D315" s="14" t="s">
        <v>196</v>
      </c>
      <c r="X315" t="e">
        <f>#REF!</f>
        <v>#REF!</v>
      </c>
    </row>
    <row r="316" spans="1:24">
      <c r="A316" s="63">
        <v>16</v>
      </c>
      <c r="B316" s="74" t="s">
        <v>308</v>
      </c>
      <c r="C316" s="9" t="s">
        <v>228</v>
      </c>
      <c r="D316" s="14" t="s">
        <v>196</v>
      </c>
      <c r="X316" t="e">
        <f>#REF!</f>
        <v>#REF!</v>
      </c>
    </row>
    <row r="317" spans="1:24">
      <c r="A317" s="64">
        <v>16</v>
      </c>
      <c r="B317" s="75" t="s">
        <v>306</v>
      </c>
      <c r="C317" s="8" t="s">
        <v>264</v>
      </c>
      <c r="D317" s="7" t="s">
        <v>196</v>
      </c>
      <c r="X317" t="e">
        <f>#REF!</f>
        <v>#REF!</v>
      </c>
    </row>
    <row r="318" spans="1:24">
      <c r="A318" s="65">
        <v>16</v>
      </c>
      <c r="B318" s="76" t="s">
        <v>265</v>
      </c>
      <c r="C318" s="22" t="s">
        <v>191</v>
      </c>
      <c r="D318" s="23" t="s">
        <v>196</v>
      </c>
      <c r="X318" t="e">
        <f>#REF!</f>
        <v>#REF!</v>
      </c>
    </row>
    <row r="319" spans="1:24">
      <c r="A319" s="65">
        <v>16</v>
      </c>
      <c r="B319" s="76" t="s">
        <v>265</v>
      </c>
      <c r="C319" s="22" t="s">
        <v>246</v>
      </c>
      <c r="D319" s="23" t="s">
        <v>196</v>
      </c>
      <c r="X319" t="s">
        <v>196</v>
      </c>
    </row>
    <row r="320" spans="1:24">
      <c r="A320" s="65">
        <v>16</v>
      </c>
      <c r="B320" s="76" t="s">
        <v>265</v>
      </c>
      <c r="C320" s="22" t="s">
        <v>246</v>
      </c>
      <c r="D320" s="23" t="s">
        <v>196</v>
      </c>
      <c r="X320" t="s">
        <v>196</v>
      </c>
    </row>
    <row r="321" spans="1:24">
      <c r="A321" s="65">
        <v>16</v>
      </c>
      <c r="B321" s="76" t="s">
        <v>309</v>
      </c>
      <c r="C321" s="22" t="s">
        <v>310</v>
      </c>
      <c r="D321" s="23">
        <v>10.5</v>
      </c>
      <c r="X321" t="s">
        <v>196</v>
      </c>
    </row>
    <row r="322" spans="1:24">
      <c r="A322" s="67">
        <v>16</v>
      </c>
      <c r="B322" s="79" t="s">
        <v>115</v>
      </c>
      <c r="C322" s="11"/>
      <c r="D322" s="4">
        <v>85.5</v>
      </c>
      <c r="X322" t="s">
        <v>196</v>
      </c>
    </row>
    <row r="323" spans="1:24">
      <c r="A323" s="67">
        <v>16</v>
      </c>
      <c r="B323" s="79" t="s">
        <v>116</v>
      </c>
      <c r="C323" s="11"/>
      <c r="D323" s="4">
        <v>96</v>
      </c>
      <c r="X323" t="e">
        <f>#REF!</f>
        <v>#REF!</v>
      </c>
    </row>
    <row r="324" spans="1:24">
      <c r="A324" s="67">
        <v>16</v>
      </c>
      <c r="B324" s="79" t="s">
        <v>311</v>
      </c>
      <c r="C324" s="11"/>
      <c r="D324" s="4">
        <v>85.5</v>
      </c>
      <c r="X324" t="s">
        <v>196</v>
      </c>
    </row>
    <row r="325" spans="1:24" ht="20.399999999999999">
      <c r="A325" s="87" t="s">
        <v>187</v>
      </c>
      <c r="B325" s="87" t="s">
        <v>188</v>
      </c>
      <c r="C325" s="88" t="s">
        <v>189</v>
      </c>
      <c r="D325" s="89" t="s">
        <v>1123</v>
      </c>
      <c r="X325" t="s">
        <v>196</v>
      </c>
    </row>
    <row r="326" spans="1:24">
      <c r="A326" s="62">
        <v>17</v>
      </c>
      <c r="B326" s="73" t="s">
        <v>24</v>
      </c>
      <c r="C326" s="10"/>
      <c r="D326" s="13">
        <v>84</v>
      </c>
      <c r="X326" t="e">
        <f>#REF!</f>
        <v>#REF!</v>
      </c>
    </row>
    <row r="327" spans="1:24">
      <c r="A327" s="62">
        <v>17</v>
      </c>
      <c r="B327" s="73" t="s">
        <v>25</v>
      </c>
      <c r="C327" s="10"/>
      <c r="D327" s="13">
        <v>89.5</v>
      </c>
      <c r="X327" t="e">
        <f>#REF!</f>
        <v>#REF!</v>
      </c>
    </row>
    <row r="328" spans="1:24">
      <c r="A328" s="62">
        <v>17</v>
      </c>
      <c r="B328" s="73" t="s">
        <v>26</v>
      </c>
      <c r="C328" s="10"/>
      <c r="D328" s="13">
        <v>97.5</v>
      </c>
      <c r="X328" t="e">
        <f>#REF!</f>
        <v>#REF!</v>
      </c>
    </row>
    <row r="329" spans="1:24">
      <c r="A329" s="62">
        <v>17</v>
      </c>
      <c r="B329" s="73" t="s">
        <v>27</v>
      </c>
      <c r="C329" s="10"/>
      <c r="D329" s="13">
        <v>91.5</v>
      </c>
      <c r="X329" t="e">
        <f>#REF!</f>
        <v>#REF!</v>
      </c>
    </row>
    <row r="330" spans="1:24">
      <c r="A330" s="62">
        <v>17</v>
      </c>
      <c r="B330" s="73" t="s">
        <v>28</v>
      </c>
      <c r="C330" s="10"/>
      <c r="D330" s="13">
        <v>92</v>
      </c>
      <c r="X330" t="e">
        <f>#REF!</f>
        <v>#REF!</v>
      </c>
    </row>
    <row r="331" spans="1:24">
      <c r="A331" s="63">
        <v>17</v>
      </c>
      <c r="B331" s="74" t="s">
        <v>304</v>
      </c>
      <c r="C331" s="9" t="s">
        <v>191</v>
      </c>
      <c r="D331" s="14" t="s">
        <v>196</v>
      </c>
      <c r="X331" t="e">
        <f>#REF!</f>
        <v>#REF!</v>
      </c>
    </row>
    <row r="332" spans="1:24">
      <c r="A332" s="63">
        <v>17</v>
      </c>
      <c r="B332" s="74" t="s">
        <v>305</v>
      </c>
      <c r="C332" s="9" t="s">
        <v>193</v>
      </c>
      <c r="D332" s="14" t="s">
        <v>196</v>
      </c>
      <c r="X332" t="e">
        <f>#REF!</f>
        <v>#REF!</v>
      </c>
    </row>
    <row r="333" spans="1:24">
      <c r="A333" s="64">
        <v>17</v>
      </c>
      <c r="B333" s="75" t="s">
        <v>306</v>
      </c>
      <c r="C333" s="8" t="s">
        <v>264</v>
      </c>
      <c r="D333" s="7" t="s">
        <v>196</v>
      </c>
      <c r="X333" t="e">
        <f>#REF!</f>
        <v>#REF!</v>
      </c>
    </row>
    <row r="334" spans="1:24">
      <c r="A334" s="64">
        <v>17</v>
      </c>
      <c r="B334" s="75" t="s">
        <v>312</v>
      </c>
      <c r="C334" s="8" t="s">
        <v>191</v>
      </c>
      <c r="D334" s="7" t="s">
        <v>196</v>
      </c>
      <c r="X334" t="e">
        <f>#REF!</f>
        <v>#REF!</v>
      </c>
    </row>
    <row r="335" spans="1:24">
      <c r="A335" s="64">
        <v>17</v>
      </c>
      <c r="B335" s="75" t="s">
        <v>313</v>
      </c>
      <c r="C335" s="8" t="s">
        <v>193</v>
      </c>
      <c r="D335" s="7">
        <v>14.5</v>
      </c>
      <c r="X335" t="e">
        <f>#REF!</f>
        <v>#REF!</v>
      </c>
    </row>
    <row r="336" spans="1:24">
      <c r="A336" s="65">
        <v>17</v>
      </c>
      <c r="B336" s="76" t="s">
        <v>265</v>
      </c>
      <c r="C336" s="22" t="s">
        <v>191</v>
      </c>
      <c r="D336" s="23" t="s">
        <v>196</v>
      </c>
      <c r="X336" t="s">
        <v>196</v>
      </c>
    </row>
    <row r="337" spans="1:24">
      <c r="A337" s="64">
        <v>17</v>
      </c>
      <c r="B337" s="75" t="s">
        <v>251</v>
      </c>
      <c r="C337" s="8" t="s">
        <v>252</v>
      </c>
      <c r="D337" s="7" t="s">
        <v>196</v>
      </c>
      <c r="X337" t="e">
        <f>#REF!</f>
        <v>#REF!</v>
      </c>
    </row>
    <row r="338" spans="1:24">
      <c r="A338" s="64">
        <v>17</v>
      </c>
      <c r="B338" s="75" t="s">
        <v>314</v>
      </c>
      <c r="C338" s="8" t="s">
        <v>246</v>
      </c>
      <c r="D338" s="7">
        <v>8</v>
      </c>
      <c r="X338" t="e">
        <f>#REF!</f>
        <v>#REF!</v>
      </c>
    </row>
    <row r="339" spans="1:24">
      <c r="A339" s="64">
        <v>17</v>
      </c>
      <c r="B339" s="75" t="s">
        <v>315</v>
      </c>
      <c r="C339" s="8" t="s">
        <v>267</v>
      </c>
      <c r="D339" s="7">
        <v>7</v>
      </c>
      <c r="X339" t="e">
        <f>#REF!</f>
        <v>#REF!</v>
      </c>
    </row>
    <row r="340" spans="1:24">
      <c r="A340" s="64">
        <v>17</v>
      </c>
      <c r="B340" s="75" t="s">
        <v>316</v>
      </c>
      <c r="C340" s="8" t="s">
        <v>249</v>
      </c>
      <c r="D340" s="7">
        <v>7</v>
      </c>
      <c r="X340" t="e">
        <f>#REF!</f>
        <v>#REF!</v>
      </c>
    </row>
    <row r="341" spans="1:24">
      <c r="A341" s="64">
        <v>17</v>
      </c>
      <c r="B341" s="75" t="s">
        <v>317</v>
      </c>
      <c r="C341" s="8" t="s">
        <v>310</v>
      </c>
      <c r="D341" s="7">
        <v>26.5</v>
      </c>
      <c r="X341" t="e">
        <f>#REF!</f>
        <v>#REF!</v>
      </c>
    </row>
    <row r="342" spans="1:24">
      <c r="A342" s="64">
        <v>17</v>
      </c>
      <c r="B342" s="75" t="s">
        <v>318</v>
      </c>
      <c r="C342" s="8" t="s">
        <v>319</v>
      </c>
      <c r="D342" s="7">
        <v>10.5</v>
      </c>
      <c r="X342" t="e">
        <f>#REF!</f>
        <v>#REF!</v>
      </c>
    </row>
    <row r="343" spans="1:24">
      <c r="A343" s="64">
        <v>17</v>
      </c>
      <c r="B343" s="75" t="s">
        <v>320</v>
      </c>
      <c r="C343" s="8" t="s">
        <v>321</v>
      </c>
      <c r="D343" s="7">
        <v>12</v>
      </c>
      <c r="X343" t="e">
        <f>#REF!</f>
        <v>#REF!</v>
      </c>
    </row>
    <row r="344" spans="1:24">
      <c r="A344" s="64">
        <v>17</v>
      </c>
      <c r="B344" s="75" t="s">
        <v>322</v>
      </c>
      <c r="C344" s="8" t="s">
        <v>210</v>
      </c>
      <c r="D344" s="7">
        <v>36.5</v>
      </c>
      <c r="X344" t="e">
        <f>#REF!</f>
        <v>#REF!</v>
      </c>
    </row>
    <row r="345" spans="1:24">
      <c r="A345" s="64">
        <v>17</v>
      </c>
      <c r="B345" s="75" t="s">
        <v>323</v>
      </c>
      <c r="C345" s="8" t="s">
        <v>206</v>
      </c>
      <c r="D345" s="7">
        <v>11.5</v>
      </c>
      <c r="X345" t="e">
        <f>#REF!</f>
        <v>#REF!</v>
      </c>
    </row>
    <row r="346" spans="1:24">
      <c r="A346" s="64">
        <v>17</v>
      </c>
      <c r="B346" s="75" t="s">
        <v>324</v>
      </c>
      <c r="C346" s="8" t="s">
        <v>208</v>
      </c>
      <c r="D346" s="7">
        <v>12</v>
      </c>
      <c r="X346" t="e">
        <f>#REF!</f>
        <v>#REF!</v>
      </c>
    </row>
    <row r="347" spans="1:24">
      <c r="A347" s="64">
        <v>17</v>
      </c>
      <c r="B347" s="75" t="s">
        <v>325</v>
      </c>
      <c r="C347" s="8" t="s">
        <v>212</v>
      </c>
      <c r="D347" s="7">
        <v>11</v>
      </c>
      <c r="X347" t="e">
        <f>#REF!</f>
        <v>#REF!</v>
      </c>
    </row>
    <row r="348" spans="1:24">
      <c r="A348" s="64">
        <v>17</v>
      </c>
      <c r="B348" s="75" t="s">
        <v>251</v>
      </c>
      <c r="C348" s="8" t="s">
        <v>252</v>
      </c>
      <c r="D348" s="7" t="s">
        <v>196</v>
      </c>
      <c r="X348" t="e">
        <f>#REF!</f>
        <v>#REF!</v>
      </c>
    </row>
    <row r="349" spans="1:24">
      <c r="A349" s="64">
        <v>17</v>
      </c>
      <c r="B349" s="75" t="s">
        <v>314</v>
      </c>
      <c r="C349" s="8" t="s">
        <v>246</v>
      </c>
      <c r="D349" s="7">
        <v>8</v>
      </c>
      <c r="X349" t="e">
        <f>#REF!</f>
        <v>#REF!</v>
      </c>
    </row>
    <row r="350" spans="1:24">
      <c r="A350" s="64">
        <v>17</v>
      </c>
      <c r="B350" s="75" t="s">
        <v>315</v>
      </c>
      <c r="C350" s="8" t="s">
        <v>267</v>
      </c>
      <c r="D350" s="7">
        <v>7</v>
      </c>
      <c r="X350" t="e">
        <f>#REF!</f>
        <v>#REF!</v>
      </c>
    </row>
    <row r="351" spans="1:24">
      <c r="A351" s="64">
        <v>17</v>
      </c>
      <c r="B351" s="75" t="s">
        <v>316</v>
      </c>
      <c r="C351" s="8" t="s">
        <v>249</v>
      </c>
      <c r="D351" s="7">
        <v>7</v>
      </c>
      <c r="X351" t="s">
        <v>196</v>
      </c>
    </row>
    <row r="352" spans="1:24">
      <c r="A352" s="64">
        <v>17</v>
      </c>
      <c r="B352" s="75" t="s">
        <v>317</v>
      </c>
      <c r="C352" s="8" t="s">
        <v>310</v>
      </c>
      <c r="D352" s="7">
        <v>26.5</v>
      </c>
      <c r="X352" t="s">
        <v>196</v>
      </c>
    </row>
    <row r="353" spans="1:24">
      <c r="A353" s="64">
        <v>17</v>
      </c>
      <c r="B353" s="75" t="s">
        <v>318</v>
      </c>
      <c r="C353" s="8" t="s">
        <v>319</v>
      </c>
      <c r="D353" s="7">
        <v>10.5</v>
      </c>
      <c r="X353" t="s">
        <v>196</v>
      </c>
    </row>
    <row r="354" spans="1:24">
      <c r="A354" s="64">
        <v>17</v>
      </c>
      <c r="B354" s="75" t="s">
        <v>320</v>
      </c>
      <c r="C354" s="8" t="s">
        <v>321</v>
      </c>
      <c r="D354" s="7">
        <v>12</v>
      </c>
      <c r="X354" t="s">
        <v>196</v>
      </c>
    </row>
    <row r="355" spans="1:24">
      <c r="A355" s="64">
        <v>17</v>
      </c>
      <c r="B355" s="75" t="s">
        <v>322</v>
      </c>
      <c r="C355" s="8" t="s">
        <v>210</v>
      </c>
      <c r="D355" s="7">
        <v>36.5</v>
      </c>
      <c r="X355" t="e">
        <f>#REF!</f>
        <v>#REF!</v>
      </c>
    </row>
    <row r="356" spans="1:24">
      <c r="A356" s="64">
        <v>17</v>
      </c>
      <c r="B356" s="75" t="s">
        <v>323</v>
      </c>
      <c r="C356" s="8" t="s">
        <v>206</v>
      </c>
      <c r="D356" s="7">
        <v>11.5</v>
      </c>
      <c r="X356" t="s">
        <v>196</v>
      </c>
    </row>
    <row r="357" spans="1:24">
      <c r="A357" s="64">
        <v>17</v>
      </c>
      <c r="B357" s="75" t="s">
        <v>324</v>
      </c>
      <c r="C357" s="8" t="s">
        <v>208</v>
      </c>
      <c r="D357" s="7">
        <v>12</v>
      </c>
      <c r="X357" t="s">
        <v>196</v>
      </c>
    </row>
    <row r="358" spans="1:24">
      <c r="A358" s="64">
        <v>17</v>
      </c>
      <c r="B358" s="75" t="s">
        <v>325</v>
      </c>
      <c r="C358" s="8" t="s">
        <v>212</v>
      </c>
      <c r="D358" s="7">
        <v>11</v>
      </c>
      <c r="X358" t="e">
        <f>#REF!</f>
        <v>#REF!</v>
      </c>
    </row>
    <row r="359" spans="1:24" ht="20.399999999999999">
      <c r="A359" s="87" t="s">
        <v>187</v>
      </c>
      <c r="B359" s="87" t="s">
        <v>188</v>
      </c>
      <c r="C359" s="88" t="s">
        <v>189</v>
      </c>
      <c r="D359" s="89" t="s">
        <v>1123</v>
      </c>
      <c r="X359" t="e">
        <f>#REF!</f>
        <v>#REF!</v>
      </c>
    </row>
    <row r="360" spans="1:24">
      <c r="A360" s="62">
        <v>18</v>
      </c>
      <c r="B360" s="73" t="s">
        <v>29</v>
      </c>
      <c r="C360" s="10"/>
      <c r="D360" s="13">
        <v>82</v>
      </c>
      <c r="X360" t="e">
        <f>#REF!</f>
        <v>#REF!</v>
      </c>
    </row>
    <row r="361" spans="1:24">
      <c r="A361" s="62">
        <v>18</v>
      </c>
      <c r="B361" s="73" t="s">
        <v>30</v>
      </c>
      <c r="C361" s="10"/>
      <c r="D361" s="13">
        <v>87</v>
      </c>
      <c r="X361" t="e">
        <f>#REF!</f>
        <v>#REF!</v>
      </c>
    </row>
    <row r="362" spans="1:24">
      <c r="A362" s="62">
        <v>18</v>
      </c>
      <c r="B362" s="73" t="s">
        <v>31</v>
      </c>
      <c r="C362" s="10"/>
      <c r="D362" s="13">
        <v>95.5</v>
      </c>
      <c r="X362" t="s">
        <v>196</v>
      </c>
    </row>
    <row r="363" spans="1:24">
      <c r="A363" s="62">
        <v>18</v>
      </c>
      <c r="B363" s="73" t="s">
        <v>32</v>
      </c>
      <c r="C363" s="10"/>
      <c r="D363" s="13">
        <v>88.5</v>
      </c>
      <c r="X363" t="e">
        <f>#REF!</f>
        <v>#REF!</v>
      </c>
    </row>
    <row r="364" spans="1:24">
      <c r="A364" s="63">
        <v>18</v>
      </c>
      <c r="B364" s="74" t="s">
        <v>304</v>
      </c>
      <c r="C364" s="9" t="s">
        <v>191</v>
      </c>
      <c r="D364" s="14" t="s">
        <v>196</v>
      </c>
      <c r="X364" t="e">
        <f>#REF!</f>
        <v>#REF!</v>
      </c>
    </row>
    <row r="365" spans="1:24">
      <c r="A365" s="63">
        <v>18</v>
      </c>
      <c r="B365" s="74" t="s">
        <v>305</v>
      </c>
      <c r="C365" s="9" t="s">
        <v>193</v>
      </c>
      <c r="D365" s="14" t="s">
        <v>196</v>
      </c>
      <c r="X365" t="e">
        <f>#REF!</f>
        <v>#REF!</v>
      </c>
    </row>
    <row r="366" spans="1:24">
      <c r="A366" s="64">
        <v>18</v>
      </c>
      <c r="B366" s="75" t="s">
        <v>306</v>
      </c>
      <c r="C366" s="8" t="s">
        <v>264</v>
      </c>
      <c r="D366" s="7" t="s">
        <v>196</v>
      </c>
      <c r="X366" t="e">
        <f>#REF!</f>
        <v>#REF!</v>
      </c>
    </row>
    <row r="367" spans="1:24">
      <c r="A367" s="64">
        <v>18</v>
      </c>
      <c r="B367" s="75" t="s">
        <v>312</v>
      </c>
      <c r="C367" s="8" t="s">
        <v>191</v>
      </c>
      <c r="D367" s="7" t="s">
        <v>196</v>
      </c>
      <c r="X367" t="e">
        <f>X350+X358+X366</f>
        <v>#REF!</v>
      </c>
    </row>
    <row r="368" spans="1:24">
      <c r="A368" s="64">
        <v>18</v>
      </c>
      <c r="B368" s="75" t="s">
        <v>313</v>
      </c>
      <c r="C368" s="8" t="s">
        <v>193</v>
      </c>
      <c r="D368" s="19">
        <v>14.5</v>
      </c>
      <c r="X368" t="e">
        <f>X347</f>
        <v>#REF!</v>
      </c>
    </row>
    <row r="369" spans="1:24">
      <c r="A369" s="65">
        <v>18</v>
      </c>
      <c r="B369" s="76" t="s">
        <v>265</v>
      </c>
      <c r="C369" s="22" t="s">
        <v>191</v>
      </c>
      <c r="D369" s="23" t="s">
        <v>196</v>
      </c>
      <c r="X369" t="e">
        <f>X348+X355+X358</f>
        <v>#REF!</v>
      </c>
    </row>
    <row r="370" spans="1:24">
      <c r="A370" s="64">
        <v>18</v>
      </c>
      <c r="B370" s="75" t="s">
        <v>251</v>
      </c>
      <c r="C370" s="8" t="s">
        <v>252</v>
      </c>
      <c r="D370" s="7" t="s">
        <v>196</v>
      </c>
      <c r="X370" t="e">
        <f>X361</f>
        <v>#REF!</v>
      </c>
    </row>
    <row r="371" spans="1:24">
      <c r="A371" s="64">
        <v>18</v>
      </c>
      <c r="B371" s="75" t="s">
        <v>314</v>
      </c>
      <c r="C371" s="8" t="s">
        <v>246</v>
      </c>
      <c r="D371" s="7">
        <v>8</v>
      </c>
      <c r="X371" t="e">
        <f>#REF!</f>
        <v>#REF!</v>
      </c>
    </row>
    <row r="372" spans="1:24">
      <c r="A372" s="64">
        <v>18</v>
      </c>
      <c r="B372" s="75" t="s">
        <v>315</v>
      </c>
      <c r="C372" s="8" t="s">
        <v>267</v>
      </c>
      <c r="D372" s="7">
        <v>7</v>
      </c>
      <c r="X372" t="e">
        <f>#REF!</f>
        <v>#REF!</v>
      </c>
    </row>
    <row r="373" spans="1:24">
      <c r="A373" s="64">
        <v>18</v>
      </c>
      <c r="B373" s="75" t="s">
        <v>316</v>
      </c>
      <c r="C373" s="8" t="s">
        <v>249</v>
      </c>
      <c r="D373" s="7">
        <v>7</v>
      </c>
      <c r="X373" t="e">
        <f>#REF!</f>
        <v>#REF!</v>
      </c>
    </row>
    <row r="374" spans="1:24">
      <c r="A374" s="64">
        <v>18</v>
      </c>
      <c r="B374" s="75" t="s">
        <v>317</v>
      </c>
      <c r="C374" s="8" t="s">
        <v>310</v>
      </c>
      <c r="D374" s="7">
        <v>26.5</v>
      </c>
      <c r="X374" t="s">
        <v>196</v>
      </c>
    </row>
    <row r="375" spans="1:24">
      <c r="A375" s="64">
        <v>18</v>
      </c>
      <c r="B375" s="75" t="s">
        <v>251</v>
      </c>
      <c r="C375" s="8" t="s">
        <v>252</v>
      </c>
      <c r="D375" s="7" t="s">
        <v>196</v>
      </c>
      <c r="X375" t="s">
        <v>196</v>
      </c>
    </row>
    <row r="376" spans="1:24">
      <c r="A376" s="64">
        <v>18</v>
      </c>
      <c r="B376" s="75" t="s">
        <v>314</v>
      </c>
      <c r="C376" s="8" t="s">
        <v>246</v>
      </c>
      <c r="D376" s="7">
        <v>8</v>
      </c>
      <c r="X376" t="s">
        <v>196</v>
      </c>
    </row>
    <row r="377" spans="1:24">
      <c r="A377" s="64">
        <v>18</v>
      </c>
      <c r="B377" s="75" t="s">
        <v>315</v>
      </c>
      <c r="C377" s="8" t="s">
        <v>267</v>
      </c>
      <c r="D377" s="7">
        <v>7</v>
      </c>
      <c r="X377" t="e">
        <f>#REF!</f>
        <v>#REF!</v>
      </c>
    </row>
    <row r="378" spans="1:24">
      <c r="A378" s="64">
        <v>18</v>
      </c>
      <c r="B378" s="75" t="s">
        <v>316</v>
      </c>
      <c r="C378" s="8" t="s">
        <v>249</v>
      </c>
      <c r="D378" s="7">
        <v>7</v>
      </c>
      <c r="X378" t="s">
        <v>196</v>
      </c>
    </row>
    <row r="379" spans="1:24">
      <c r="A379" s="64">
        <v>18</v>
      </c>
      <c r="B379" s="75" t="s">
        <v>317</v>
      </c>
      <c r="C379" s="8" t="s">
        <v>310</v>
      </c>
      <c r="D379" s="7">
        <v>26.5</v>
      </c>
      <c r="X379" t="s">
        <v>196</v>
      </c>
    </row>
    <row r="380" spans="1:24">
      <c r="A380" s="67">
        <v>18</v>
      </c>
      <c r="B380" s="79" t="s">
        <v>326</v>
      </c>
      <c r="C380" s="11"/>
      <c r="D380" s="4">
        <v>123</v>
      </c>
      <c r="X380" t="e">
        <f>#REF!</f>
        <v>#REF!</v>
      </c>
    </row>
    <row r="381" spans="1:24">
      <c r="A381" s="67">
        <v>18</v>
      </c>
      <c r="B381" s="79" t="s">
        <v>122</v>
      </c>
      <c r="C381" s="11"/>
      <c r="D381" s="4">
        <v>82</v>
      </c>
      <c r="X381" t="e">
        <f>#REF!</f>
        <v>#REF!</v>
      </c>
    </row>
    <row r="382" spans="1:24">
      <c r="A382" s="67">
        <v>18</v>
      </c>
      <c r="B382" s="79" t="s">
        <v>327</v>
      </c>
      <c r="C382" s="11"/>
      <c r="D382" s="4">
        <v>109.5</v>
      </c>
      <c r="X382" t="e">
        <f>X371</f>
        <v>#REF!</v>
      </c>
    </row>
    <row r="383" spans="1:24">
      <c r="A383" s="67">
        <v>18</v>
      </c>
      <c r="B383" s="79" t="s">
        <v>158</v>
      </c>
      <c r="C383" s="11"/>
      <c r="D383" s="4">
        <v>26.5</v>
      </c>
      <c r="X383" t="e">
        <f>X371+X380</f>
        <v>#REF!</v>
      </c>
    </row>
    <row r="384" spans="1:24">
      <c r="A384" s="62">
        <v>19</v>
      </c>
      <c r="B384" s="73" t="s">
        <v>328</v>
      </c>
      <c r="C384" s="10"/>
      <c r="D384" s="13">
        <v>46.5</v>
      </c>
      <c r="X384" t="e">
        <f>X371+X373+X381</f>
        <v>#REF!</v>
      </c>
    </row>
    <row r="385" spans="1:24">
      <c r="A385" s="63">
        <v>19</v>
      </c>
      <c r="B385" s="74" t="s">
        <v>190</v>
      </c>
      <c r="C385" s="9" t="s">
        <v>191</v>
      </c>
      <c r="D385" s="14">
        <v>13.5</v>
      </c>
      <c r="X385" t="e">
        <f>#REF!</f>
        <v>#REF!</v>
      </c>
    </row>
    <row r="386" spans="1:24">
      <c r="A386" s="63">
        <v>19</v>
      </c>
      <c r="B386" s="74" t="s">
        <v>192</v>
      </c>
      <c r="C386" s="9" t="s">
        <v>193</v>
      </c>
      <c r="D386" s="14">
        <v>13.5</v>
      </c>
      <c r="X386" t="e">
        <f>#REF!</f>
        <v>#REF!</v>
      </c>
    </row>
    <row r="387" spans="1:24">
      <c r="A387" s="63">
        <v>19</v>
      </c>
      <c r="B387" s="74" t="s">
        <v>194</v>
      </c>
      <c r="C387" s="9" t="s">
        <v>195</v>
      </c>
      <c r="D387" s="14" t="s">
        <v>196</v>
      </c>
      <c r="X387" t="e">
        <f>#REF!</f>
        <v>#REF!</v>
      </c>
    </row>
    <row r="388" spans="1:24">
      <c r="A388" s="63">
        <v>19</v>
      </c>
      <c r="B388" s="74" t="s">
        <v>197</v>
      </c>
      <c r="C388" s="9" t="s">
        <v>198</v>
      </c>
      <c r="D388" s="14" t="s">
        <v>196</v>
      </c>
      <c r="X388" t="e">
        <f>#REF!</f>
        <v>#REF!</v>
      </c>
    </row>
    <row r="389" spans="1:24">
      <c r="A389" s="63">
        <v>19</v>
      </c>
      <c r="B389" s="74" t="s">
        <v>199</v>
      </c>
      <c r="C389" s="9" t="s">
        <v>200</v>
      </c>
      <c r="D389" s="14" t="s">
        <v>196</v>
      </c>
      <c r="X389" t="e">
        <f>#REF!</f>
        <v>#REF!</v>
      </c>
    </row>
    <row r="390" spans="1:24">
      <c r="A390" s="63">
        <v>19</v>
      </c>
      <c r="B390" s="74" t="s">
        <v>329</v>
      </c>
      <c r="C390" s="9" t="s">
        <v>202</v>
      </c>
      <c r="D390" s="14">
        <v>13.5</v>
      </c>
      <c r="X390" t="e">
        <f>#REF!</f>
        <v>#REF!</v>
      </c>
    </row>
    <row r="391" spans="1:24">
      <c r="A391" s="64">
        <v>19</v>
      </c>
      <c r="B391" s="75" t="s">
        <v>330</v>
      </c>
      <c r="C391" s="8" t="s">
        <v>264</v>
      </c>
      <c r="D391" s="7" t="s">
        <v>196</v>
      </c>
      <c r="X391" t="s">
        <v>196</v>
      </c>
    </row>
    <row r="392" spans="1:24">
      <c r="A392" s="65">
        <v>19</v>
      </c>
      <c r="B392" s="76" t="s">
        <v>251</v>
      </c>
      <c r="C392" s="22" t="s">
        <v>220</v>
      </c>
      <c r="D392" s="23" t="s">
        <v>196</v>
      </c>
      <c r="X392" t="s">
        <v>196</v>
      </c>
    </row>
    <row r="393" spans="1:24">
      <c r="A393" s="65">
        <v>19</v>
      </c>
      <c r="B393" s="76" t="s">
        <v>331</v>
      </c>
      <c r="C393" s="22" t="s">
        <v>191</v>
      </c>
      <c r="D393" s="23">
        <v>3.5</v>
      </c>
      <c r="X393" t="s">
        <v>196</v>
      </c>
    </row>
    <row r="394" spans="1:24">
      <c r="A394" s="65">
        <v>19</v>
      </c>
      <c r="B394" s="76" t="s">
        <v>332</v>
      </c>
      <c r="C394" s="22" t="s">
        <v>193</v>
      </c>
      <c r="D394" s="23">
        <v>1.5</v>
      </c>
      <c r="X394" t="e">
        <f>#REF!</f>
        <v>#REF!</v>
      </c>
    </row>
    <row r="395" spans="1:24">
      <c r="A395" s="67">
        <v>19</v>
      </c>
      <c r="B395" s="79" t="s">
        <v>333</v>
      </c>
      <c r="C395" s="11"/>
      <c r="D395" s="4">
        <v>46.5</v>
      </c>
      <c r="X395" t="s">
        <v>196</v>
      </c>
    </row>
    <row r="396" spans="1:24">
      <c r="A396" s="67">
        <v>19</v>
      </c>
      <c r="B396" s="79" t="s">
        <v>334</v>
      </c>
      <c r="C396" s="11"/>
      <c r="D396" s="4">
        <v>50</v>
      </c>
      <c r="X396" t="e">
        <f>#REF!</f>
        <v>#REF!</v>
      </c>
    </row>
    <row r="397" spans="1:24">
      <c r="A397" s="67">
        <v>19</v>
      </c>
      <c r="B397" s="79" t="s">
        <v>335</v>
      </c>
      <c r="C397" s="11"/>
      <c r="D397" s="4">
        <v>61.5</v>
      </c>
      <c r="X397" t="e">
        <f>#REF!</f>
        <v>#REF!</v>
      </c>
    </row>
    <row r="398" spans="1:24">
      <c r="A398" s="67">
        <v>19</v>
      </c>
      <c r="B398" s="79" t="s">
        <v>336</v>
      </c>
      <c r="C398" s="11"/>
      <c r="D398" s="4">
        <v>12.5</v>
      </c>
      <c r="X398" t="e">
        <f>#REF!</f>
        <v>#REF!</v>
      </c>
    </row>
    <row r="399" spans="1:24">
      <c r="A399" s="67">
        <v>19</v>
      </c>
      <c r="B399" s="79" t="s">
        <v>337</v>
      </c>
      <c r="C399" s="11"/>
      <c r="D399" s="4">
        <v>12.5</v>
      </c>
      <c r="X399" t="s">
        <v>196</v>
      </c>
    </row>
    <row r="400" spans="1:24" ht="20.399999999999999">
      <c r="A400" s="87" t="s">
        <v>187</v>
      </c>
      <c r="B400" s="87" t="s">
        <v>188</v>
      </c>
      <c r="C400" s="88" t="s">
        <v>189</v>
      </c>
      <c r="D400" s="89" t="s">
        <v>1123</v>
      </c>
      <c r="X400" t="e">
        <f>#REF!</f>
        <v>#REF!</v>
      </c>
    </row>
    <row r="401" spans="1:24">
      <c r="A401" s="62">
        <v>20</v>
      </c>
      <c r="B401" s="73" t="s">
        <v>338</v>
      </c>
      <c r="C401" s="10"/>
      <c r="D401" s="13">
        <v>72</v>
      </c>
      <c r="X401" t="e">
        <f>#REF!</f>
        <v>#REF!</v>
      </c>
    </row>
    <row r="402" spans="1:24">
      <c r="A402" s="62">
        <v>20</v>
      </c>
      <c r="B402" s="73" t="s">
        <v>339</v>
      </c>
      <c r="C402" s="10"/>
      <c r="D402" s="13">
        <v>79</v>
      </c>
      <c r="X402" t="e">
        <f>X387</f>
        <v>#REF!</v>
      </c>
    </row>
    <row r="403" spans="1:24">
      <c r="A403" s="62">
        <v>20</v>
      </c>
      <c r="B403" s="73" t="s">
        <v>340</v>
      </c>
      <c r="C403" s="10"/>
      <c r="D403" s="13">
        <v>86.5</v>
      </c>
      <c r="X403" t="e">
        <f>X388+X394</f>
        <v>#REF!</v>
      </c>
    </row>
    <row r="404" spans="1:24">
      <c r="A404" s="62">
        <v>20</v>
      </c>
      <c r="B404" s="73" t="s">
        <v>341</v>
      </c>
      <c r="C404" s="10"/>
      <c r="D404" s="13">
        <v>84</v>
      </c>
      <c r="X404" t="e">
        <f>X389+X394+X396</f>
        <v>#REF!</v>
      </c>
    </row>
    <row r="405" spans="1:24">
      <c r="A405" s="63">
        <v>20</v>
      </c>
      <c r="B405" s="74" t="s">
        <v>304</v>
      </c>
      <c r="C405" s="9" t="s">
        <v>191</v>
      </c>
      <c r="D405" s="14" t="s">
        <v>196</v>
      </c>
      <c r="X405" t="e">
        <f>X396</f>
        <v>#REF!</v>
      </c>
    </row>
    <row r="406" spans="1:24">
      <c r="A406" s="63">
        <v>20</v>
      </c>
      <c r="B406" s="74" t="s">
        <v>305</v>
      </c>
      <c r="C406" s="9" t="s">
        <v>193</v>
      </c>
      <c r="D406" s="14" t="s">
        <v>196</v>
      </c>
      <c r="X406" t="e">
        <f>#REF!</f>
        <v>#REF!</v>
      </c>
    </row>
    <row r="407" spans="1:24">
      <c r="A407" s="64">
        <v>20</v>
      </c>
      <c r="B407" s="75" t="s">
        <v>312</v>
      </c>
      <c r="C407" s="8" t="s">
        <v>191</v>
      </c>
      <c r="D407" s="7" t="s">
        <v>196</v>
      </c>
      <c r="X407" t="e">
        <f>#REF!</f>
        <v>#REF!</v>
      </c>
    </row>
    <row r="408" spans="1:24">
      <c r="A408" s="64">
        <v>20</v>
      </c>
      <c r="B408" s="75" t="s">
        <v>313</v>
      </c>
      <c r="C408" s="8" t="s">
        <v>193</v>
      </c>
      <c r="D408" s="7">
        <v>14.5</v>
      </c>
      <c r="X408" t="e">
        <f>#REF!</f>
        <v>#REF!</v>
      </c>
    </row>
    <row r="409" spans="1:24">
      <c r="A409" s="65">
        <v>20</v>
      </c>
      <c r="B409" s="76" t="s">
        <v>251</v>
      </c>
      <c r="C409" s="22" t="s">
        <v>252</v>
      </c>
      <c r="D409" s="23" t="s">
        <v>196</v>
      </c>
      <c r="X409" t="e">
        <f>#REF!</f>
        <v>#REF!</v>
      </c>
    </row>
    <row r="410" spans="1:24">
      <c r="A410" s="65">
        <v>20</v>
      </c>
      <c r="B410" s="76" t="s">
        <v>314</v>
      </c>
      <c r="C410" s="22" t="s">
        <v>246</v>
      </c>
      <c r="D410" s="23">
        <v>8</v>
      </c>
      <c r="X410" t="e">
        <f>#REF!</f>
        <v>#REF!</v>
      </c>
    </row>
    <row r="411" spans="1:24">
      <c r="A411" s="65">
        <v>20</v>
      </c>
      <c r="B411" s="76" t="s">
        <v>315</v>
      </c>
      <c r="C411" s="22" t="s">
        <v>267</v>
      </c>
      <c r="D411" s="23">
        <v>7</v>
      </c>
      <c r="X411" t="s">
        <v>196</v>
      </c>
    </row>
    <row r="412" spans="1:24">
      <c r="A412" s="65">
        <v>20</v>
      </c>
      <c r="B412" s="76" t="s">
        <v>316</v>
      </c>
      <c r="C412" s="22" t="s">
        <v>249</v>
      </c>
      <c r="D412" s="23">
        <v>7</v>
      </c>
      <c r="X412" t="s">
        <v>196</v>
      </c>
    </row>
    <row r="413" spans="1:24">
      <c r="A413" s="65">
        <v>20</v>
      </c>
      <c r="B413" s="76" t="s">
        <v>314</v>
      </c>
      <c r="C413" s="22" t="s">
        <v>246</v>
      </c>
      <c r="D413" s="23" t="s">
        <v>196</v>
      </c>
      <c r="X413" t="s">
        <v>196</v>
      </c>
    </row>
    <row r="414" spans="1:24">
      <c r="A414" s="65">
        <v>20</v>
      </c>
      <c r="B414" s="76" t="s">
        <v>315</v>
      </c>
      <c r="C414" s="22" t="s">
        <v>267</v>
      </c>
      <c r="D414" s="23">
        <v>7</v>
      </c>
      <c r="X414" t="s">
        <v>196</v>
      </c>
    </row>
    <row r="415" spans="1:24">
      <c r="A415" s="65">
        <v>20</v>
      </c>
      <c r="B415" s="76" t="s">
        <v>316</v>
      </c>
      <c r="C415" s="22" t="s">
        <v>249</v>
      </c>
      <c r="D415" s="23">
        <v>7</v>
      </c>
      <c r="X415" t="e">
        <f>X406</f>
        <v>#REF!</v>
      </c>
    </row>
    <row r="416" spans="1:24">
      <c r="A416" s="67">
        <v>20</v>
      </c>
      <c r="B416" s="79" t="s">
        <v>128</v>
      </c>
      <c r="C416" s="11"/>
      <c r="D416" s="4">
        <v>72</v>
      </c>
      <c r="X416" t="e">
        <f>X406+X410</f>
        <v>#REF!</v>
      </c>
    </row>
    <row r="417" spans="1:24">
      <c r="A417" s="67">
        <v>20</v>
      </c>
      <c r="B417" s="79" t="s">
        <v>342</v>
      </c>
      <c r="C417" s="11"/>
      <c r="D417" s="4">
        <v>93.5</v>
      </c>
      <c r="X417" t="e">
        <f>X407</f>
        <v>#REF!</v>
      </c>
    </row>
    <row r="418" spans="1:24">
      <c r="A418" s="67">
        <v>20</v>
      </c>
      <c r="B418" s="79" t="s">
        <v>343</v>
      </c>
      <c r="C418" s="11"/>
      <c r="D418" s="4">
        <v>109</v>
      </c>
      <c r="X418" t="e">
        <f>#REF!</f>
        <v>#REF!</v>
      </c>
    </row>
    <row r="419" spans="1:24">
      <c r="A419" s="67">
        <v>20</v>
      </c>
      <c r="B419" s="79" t="s">
        <v>155</v>
      </c>
      <c r="C419" s="11"/>
      <c r="D419" s="4">
        <v>8</v>
      </c>
      <c r="X419" t="e">
        <f>#REF!</f>
        <v>#REF!</v>
      </c>
    </row>
    <row r="420" spans="1:24">
      <c r="A420" s="62">
        <v>21</v>
      </c>
      <c r="B420" s="73" t="s">
        <v>33</v>
      </c>
      <c r="C420" s="10"/>
      <c r="D420" s="13">
        <v>57</v>
      </c>
      <c r="X420" t="e">
        <f>#REF!</f>
        <v>#REF!</v>
      </c>
    </row>
    <row r="421" spans="1:24">
      <c r="A421" s="62">
        <v>21</v>
      </c>
      <c r="B421" s="73" t="s">
        <v>34</v>
      </c>
      <c r="C421" s="10"/>
      <c r="D421" s="13">
        <v>60.5</v>
      </c>
      <c r="X421" t="e">
        <f>#REF!</f>
        <v>#REF!</v>
      </c>
    </row>
    <row r="422" spans="1:24">
      <c r="A422" s="62">
        <v>21</v>
      </c>
      <c r="B422" s="73" t="s">
        <v>35</v>
      </c>
      <c r="C422" s="10"/>
      <c r="D422" s="13">
        <v>64.5</v>
      </c>
      <c r="X422" t="e">
        <f>#REF!</f>
        <v>#REF!</v>
      </c>
    </row>
    <row r="423" spans="1:24">
      <c r="A423" s="62">
        <v>21</v>
      </c>
      <c r="B423" s="73" t="s">
        <v>36</v>
      </c>
      <c r="C423" s="10"/>
      <c r="D423" s="13">
        <v>64.5</v>
      </c>
      <c r="X423" t="s">
        <v>196</v>
      </c>
    </row>
    <row r="424" spans="1:24">
      <c r="A424" s="63">
        <v>21</v>
      </c>
      <c r="B424" s="74" t="s">
        <v>305</v>
      </c>
      <c r="C424" s="9" t="s">
        <v>193</v>
      </c>
      <c r="D424" s="14">
        <v>13.5</v>
      </c>
      <c r="X424" t="s">
        <v>196</v>
      </c>
    </row>
    <row r="425" spans="1:24">
      <c r="A425" s="63">
        <v>21</v>
      </c>
      <c r="B425" s="74" t="s">
        <v>344</v>
      </c>
      <c r="C425" s="9" t="s">
        <v>195</v>
      </c>
      <c r="D425" s="14" t="s">
        <v>196</v>
      </c>
      <c r="X425" t="s">
        <v>196</v>
      </c>
    </row>
    <row r="426" spans="1:24">
      <c r="A426" s="63">
        <v>21</v>
      </c>
      <c r="B426" s="74" t="s">
        <v>345</v>
      </c>
      <c r="C426" s="9" t="s">
        <v>198</v>
      </c>
      <c r="D426" s="14" t="s">
        <v>196</v>
      </c>
      <c r="X426" t="s">
        <v>196</v>
      </c>
    </row>
    <row r="427" spans="1:24">
      <c r="A427" s="63">
        <v>21</v>
      </c>
      <c r="B427" s="74" t="s">
        <v>346</v>
      </c>
      <c r="C427" s="9" t="s">
        <v>200</v>
      </c>
      <c r="D427" s="14" t="s">
        <v>196</v>
      </c>
      <c r="X427" t="e">
        <f>X418</f>
        <v>#REF!</v>
      </c>
    </row>
    <row r="428" spans="1:24">
      <c r="A428" s="65">
        <v>21</v>
      </c>
      <c r="B428" s="76" t="s">
        <v>265</v>
      </c>
      <c r="C428" s="22" t="s">
        <v>191</v>
      </c>
      <c r="D428" s="23" t="s">
        <v>196</v>
      </c>
      <c r="X428" t="e">
        <f>X418+X422</f>
        <v>#REF!</v>
      </c>
    </row>
    <row r="429" spans="1:24">
      <c r="A429" s="67">
        <v>21</v>
      </c>
      <c r="B429" s="79" t="s">
        <v>132</v>
      </c>
      <c r="C429" s="11"/>
      <c r="D429" s="4">
        <v>57</v>
      </c>
      <c r="X429" t="e">
        <f>X420</f>
        <v>#REF!</v>
      </c>
    </row>
    <row r="430" spans="1:24">
      <c r="A430" s="67">
        <v>21</v>
      </c>
      <c r="B430" s="79" t="s">
        <v>347</v>
      </c>
      <c r="C430" s="11"/>
      <c r="D430" s="4">
        <v>70.5</v>
      </c>
      <c r="X430" t="e">
        <f>#REF!</f>
        <v>#REF!</v>
      </c>
    </row>
    <row r="431" spans="1:24">
      <c r="A431" s="67">
        <v>21</v>
      </c>
      <c r="B431" s="79" t="s">
        <v>133</v>
      </c>
      <c r="C431" s="11"/>
      <c r="D431" s="4">
        <v>60.5</v>
      </c>
      <c r="X431" t="e">
        <f>#REF!</f>
        <v>#REF!</v>
      </c>
    </row>
    <row r="432" spans="1:24">
      <c r="A432" s="62">
        <v>21</v>
      </c>
      <c r="B432" s="73" t="s">
        <v>37</v>
      </c>
      <c r="C432" s="10"/>
      <c r="D432" s="13">
        <v>53.5</v>
      </c>
      <c r="X432" t="e">
        <f>#REF!</f>
        <v>#REF!</v>
      </c>
    </row>
    <row r="433" spans="1:24">
      <c r="A433" s="62">
        <v>21</v>
      </c>
      <c r="B433" s="73" t="s">
        <v>38</v>
      </c>
      <c r="C433" s="10"/>
      <c r="D433" s="13">
        <v>57</v>
      </c>
      <c r="X433" t="s">
        <v>196</v>
      </c>
    </row>
    <row r="434" spans="1:24">
      <c r="A434" s="62">
        <v>21</v>
      </c>
      <c r="B434" s="73" t="s">
        <v>39</v>
      </c>
      <c r="C434" s="10"/>
      <c r="D434" s="13">
        <v>60.5</v>
      </c>
      <c r="X434" t="s">
        <v>196</v>
      </c>
    </row>
    <row r="435" spans="1:24">
      <c r="A435" s="62">
        <v>21</v>
      </c>
      <c r="B435" s="73" t="s">
        <v>40</v>
      </c>
      <c r="C435" s="10"/>
      <c r="D435" s="13">
        <v>60.5</v>
      </c>
      <c r="X435" t="s">
        <v>196</v>
      </c>
    </row>
    <row r="436" spans="1:24">
      <c r="A436" s="63">
        <v>21</v>
      </c>
      <c r="B436" s="74" t="s">
        <v>305</v>
      </c>
      <c r="C436" s="9" t="s">
        <v>193</v>
      </c>
      <c r="D436" s="14">
        <v>13.5</v>
      </c>
      <c r="X436" t="e">
        <f>#REF!</f>
        <v>#REF!</v>
      </c>
    </row>
    <row r="437" spans="1:24">
      <c r="A437" s="63">
        <v>21</v>
      </c>
      <c r="B437" s="74" t="s">
        <v>344</v>
      </c>
      <c r="C437" s="9" t="s">
        <v>195</v>
      </c>
      <c r="D437" s="14" t="s">
        <v>196</v>
      </c>
      <c r="X437" t="s">
        <v>196</v>
      </c>
    </row>
    <row r="438" spans="1:24">
      <c r="A438" s="63">
        <v>21</v>
      </c>
      <c r="B438" s="74" t="s">
        <v>345</v>
      </c>
      <c r="C438" s="9" t="s">
        <v>198</v>
      </c>
      <c r="D438" s="14" t="s">
        <v>196</v>
      </c>
      <c r="X438" t="e">
        <f>#REF!</f>
        <v>#REF!</v>
      </c>
    </row>
    <row r="439" spans="1:24">
      <c r="A439" s="63">
        <v>21</v>
      </c>
      <c r="B439" s="74" t="s">
        <v>346</v>
      </c>
      <c r="C439" s="9" t="s">
        <v>200</v>
      </c>
      <c r="D439" s="14" t="s">
        <v>196</v>
      </c>
      <c r="X439" t="e">
        <f>#REF!</f>
        <v>#REF!</v>
      </c>
    </row>
    <row r="440" spans="1:24">
      <c r="A440" s="65">
        <v>21</v>
      </c>
      <c r="B440" s="76" t="s">
        <v>265</v>
      </c>
      <c r="C440" s="22" t="s">
        <v>191</v>
      </c>
      <c r="D440" s="23" t="s">
        <v>196</v>
      </c>
      <c r="X440" t="e">
        <f>#REF!</f>
        <v>#REF!</v>
      </c>
    </row>
    <row r="441" spans="1:24">
      <c r="A441" s="67">
        <v>21</v>
      </c>
      <c r="B441" s="79" t="s">
        <v>136</v>
      </c>
      <c r="C441" s="11"/>
      <c r="D441" s="4">
        <v>53.5</v>
      </c>
      <c r="X441" t="s">
        <v>196</v>
      </c>
    </row>
    <row r="442" spans="1:24">
      <c r="A442" s="67">
        <v>21</v>
      </c>
      <c r="B442" s="79" t="s">
        <v>348</v>
      </c>
      <c r="C442" s="11"/>
      <c r="D442" s="4">
        <v>67</v>
      </c>
      <c r="X442" t="s">
        <v>196</v>
      </c>
    </row>
    <row r="443" spans="1:24">
      <c r="A443" s="67">
        <v>21</v>
      </c>
      <c r="B443" s="79" t="s">
        <v>138</v>
      </c>
      <c r="C443" s="11"/>
      <c r="D443" s="4">
        <v>60.5</v>
      </c>
      <c r="X443" t="s">
        <v>196</v>
      </c>
    </row>
    <row r="444" spans="1:24" ht="20.399999999999999">
      <c r="A444" s="87" t="s">
        <v>187</v>
      </c>
      <c r="B444" s="87" t="s">
        <v>188</v>
      </c>
      <c r="C444" s="88" t="s">
        <v>189</v>
      </c>
      <c r="D444" s="89" t="s">
        <v>1123</v>
      </c>
      <c r="X444" t="e">
        <f>#REF!</f>
        <v>#REF!</v>
      </c>
    </row>
    <row r="445" spans="1:24">
      <c r="A445" s="62">
        <v>22</v>
      </c>
      <c r="B445" s="73" t="s">
        <v>41</v>
      </c>
      <c r="C445" s="10"/>
      <c r="D445" s="13">
        <v>37.5</v>
      </c>
      <c r="X445" t="s">
        <v>196</v>
      </c>
    </row>
    <row r="446" spans="1:24">
      <c r="A446" s="63">
        <v>22</v>
      </c>
      <c r="B446" s="74" t="s">
        <v>190</v>
      </c>
      <c r="C446" s="9" t="s">
        <v>191</v>
      </c>
      <c r="D446" s="14">
        <v>13.5</v>
      </c>
      <c r="X446" t="e">
        <f>#REF!</f>
        <v>#REF!</v>
      </c>
    </row>
    <row r="447" spans="1:24">
      <c r="A447" s="63">
        <v>22</v>
      </c>
      <c r="B447" s="74" t="s">
        <v>192</v>
      </c>
      <c r="C447" s="9" t="s">
        <v>193</v>
      </c>
      <c r="D447" s="14">
        <v>13.5</v>
      </c>
      <c r="X447" t="e">
        <f>#REF!</f>
        <v>#REF!</v>
      </c>
    </row>
    <row r="448" spans="1:24">
      <c r="A448" s="63">
        <v>22</v>
      </c>
      <c r="B448" s="74" t="s">
        <v>194</v>
      </c>
      <c r="C448" s="9" t="s">
        <v>195</v>
      </c>
      <c r="D448" s="14" t="s">
        <v>196</v>
      </c>
      <c r="X448" t="e">
        <f>X438</f>
        <v>#REF!</v>
      </c>
    </row>
    <row r="449" spans="1:24">
      <c r="A449" s="63">
        <v>22</v>
      </c>
      <c r="B449" s="74" t="s">
        <v>197</v>
      </c>
      <c r="C449" s="9" t="s">
        <v>198</v>
      </c>
      <c r="D449" s="14" t="s">
        <v>196</v>
      </c>
      <c r="X449" t="e">
        <f>X438+X440+X446</f>
        <v>#REF!</v>
      </c>
    </row>
    <row r="450" spans="1:24">
      <c r="A450" s="63">
        <v>22</v>
      </c>
      <c r="B450" s="74" t="s">
        <v>199</v>
      </c>
      <c r="C450" s="9" t="s">
        <v>200</v>
      </c>
      <c r="D450" s="14" t="s">
        <v>196</v>
      </c>
      <c r="X450" t="e">
        <f>#REF!</f>
        <v>#REF!</v>
      </c>
    </row>
    <row r="451" spans="1:24">
      <c r="A451" s="63">
        <v>22</v>
      </c>
      <c r="B451" s="74" t="s">
        <v>201</v>
      </c>
      <c r="C451" s="9" t="s">
        <v>202</v>
      </c>
      <c r="D451" s="14">
        <v>13.5</v>
      </c>
      <c r="X451" t="e">
        <f>#REF!</f>
        <v>#REF!</v>
      </c>
    </row>
    <row r="452" spans="1:24">
      <c r="A452" s="65">
        <v>22</v>
      </c>
      <c r="B452" s="76" t="s">
        <v>250</v>
      </c>
      <c r="C452" s="22" t="s">
        <v>191</v>
      </c>
      <c r="D452" s="23" t="s">
        <v>196</v>
      </c>
      <c r="X452" t="s">
        <v>196</v>
      </c>
    </row>
    <row r="453" spans="1:24">
      <c r="A453" s="62">
        <v>22</v>
      </c>
      <c r="B453" s="73" t="s">
        <v>349</v>
      </c>
      <c r="C453" s="10"/>
      <c r="D453" s="13">
        <v>42.5</v>
      </c>
      <c r="X453" t="s">
        <v>196</v>
      </c>
    </row>
    <row r="454" spans="1:24">
      <c r="A454" s="63">
        <v>22</v>
      </c>
      <c r="B454" s="74" t="s">
        <v>190</v>
      </c>
      <c r="C454" s="9" t="s">
        <v>191</v>
      </c>
      <c r="D454" s="14">
        <v>13.5</v>
      </c>
      <c r="X454" t="s">
        <v>196</v>
      </c>
    </row>
    <row r="455" spans="1:24">
      <c r="A455" s="63">
        <v>22</v>
      </c>
      <c r="B455" s="74" t="s">
        <v>192</v>
      </c>
      <c r="C455" s="9" t="s">
        <v>193</v>
      </c>
      <c r="D455" s="14">
        <v>13.5</v>
      </c>
      <c r="X455" t="e">
        <f>#REF!</f>
        <v>#REF!</v>
      </c>
    </row>
    <row r="456" spans="1:24">
      <c r="A456" s="63">
        <v>22</v>
      </c>
      <c r="B456" s="74" t="s">
        <v>194</v>
      </c>
      <c r="C456" s="9" t="s">
        <v>195</v>
      </c>
      <c r="D456" s="14" t="s">
        <v>196</v>
      </c>
      <c r="X456" t="s">
        <v>196</v>
      </c>
    </row>
    <row r="457" spans="1:24">
      <c r="A457" s="63">
        <v>22</v>
      </c>
      <c r="B457" s="74" t="s">
        <v>197</v>
      </c>
      <c r="C457" s="9" t="s">
        <v>198</v>
      </c>
      <c r="D457" s="14" t="s">
        <v>196</v>
      </c>
      <c r="X457" t="s">
        <v>196</v>
      </c>
    </row>
    <row r="458" spans="1:24">
      <c r="A458" s="63">
        <v>22</v>
      </c>
      <c r="B458" s="74" t="s">
        <v>199</v>
      </c>
      <c r="C458" s="9" t="s">
        <v>200</v>
      </c>
      <c r="D458" s="14" t="s">
        <v>196</v>
      </c>
      <c r="X458" t="s">
        <v>196</v>
      </c>
    </row>
    <row r="459" spans="1:24">
      <c r="A459" s="63">
        <v>22</v>
      </c>
      <c r="B459" s="74" t="s">
        <v>201</v>
      </c>
      <c r="C459" s="9" t="s">
        <v>202</v>
      </c>
      <c r="D459" s="14">
        <v>13.5</v>
      </c>
      <c r="X459" t="e">
        <f>#REF!</f>
        <v>#REF!</v>
      </c>
    </row>
    <row r="460" spans="1:24">
      <c r="A460" s="65">
        <v>22</v>
      </c>
      <c r="B460" s="76" t="s">
        <v>251</v>
      </c>
      <c r="C460" s="22" t="s">
        <v>220</v>
      </c>
      <c r="D460" s="23" t="s">
        <v>196</v>
      </c>
      <c r="X460" t="e">
        <f>#REF!</f>
        <v>#REF!</v>
      </c>
    </row>
    <row r="461" spans="1:24">
      <c r="A461" s="65">
        <v>22</v>
      </c>
      <c r="B461" s="76" t="s">
        <v>265</v>
      </c>
      <c r="C461" s="22" t="s">
        <v>191</v>
      </c>
      <c r="D461" s="23">
        <v>3.5</v>
      </c>
      <c r="X461" t="e">
        <f>#REF!</f>
        <v>#REF!</v>
      </c>
    </row>
    <row r="462" spans="1:24">
      <c r="A462" s="65">
        <v>22</v>
      </c>
      <c r="B462" s="76" t="s">
        <v>266</v>
      </c>
      <c r="C462" s="22" t="s">
        <v>193</v>
      </c>
      <c r="D462" s="23">
        <v>1.5</v>
      </c>
      <c r="X462" t="s">
        <v>196</v>
      </c>
    </row>
    <row r="463" spans="1:24">
      <c r="A463" s="67">
        <v>22</v>
      </c>
      <c r="B463" s="79" t="s">
        <v>141</v>
      </c>
      <c r="C463" s="11"/>
      <c r="D463" s="4">
        <v>42.5</v>
      </c>
      <c r="X463" t="s">
        <v>196</v>
      </c>
    </row>
    <row r="464" spans="1:24">
      <c r="A464" s="67">
        <v>22</v>
      </c>
      <c r="B464" s="79" t="s">
        <v>350</v>
      </c>
      <c r="C464" s="11"/>
      <c r="D464" s="4">
        <v>59.5</v>
      </c>
      <c r="X464" t="s">
        <v>196</v>
      </c>
    </row>
    <row r="465" spans="1:24" ht="20.399999999999999">
      <c r="A465" s="87" t="s">
        <v>187</v>
      </c>
      <c r="B465" s="87" t="s">
        <v>188</v>
      </c>
      <c r="C465" s="88" t="s">
        <v>189</v>
      </c>
      <c r="D465" s="89" t="s">
        <v>1123</v>
      </c>
      <c r="X465" t="e">
        <f>#REF!</f>
        <v>#REF!</v>
      </c>
    </row>
    <row r="466" spans="1:24">
      <c r="A466" s="62">
        <v>24</v>
      </c>
      <c r="B466" s="73" t="s">
        <v>50</v>
      </c>
      <c r="C466" s="10"/>
      <c r="D466" s="13">
        <v>75.5</v>
      </c>
      <c r="X466" t="s">
        <v>196</v>
      </c>
    </row>
    <row r="467" spans="1:24">
      <c r="A467" s="63">
        <v>24</v>
      </c>
      <c r="B467" s="74" t="s">
        <v>305</v>
      </c>
      <c r="C467" s="9" t="s">
        <v>193</v>
      </c>
      <c r="D467" s="14">
        <v>13.5</v>
      </c>
      <c r="X467" t="s">
        <v>196</v>
      </c>
    </row>
    <row r="468" spans="1:24">
      <c r="A468" s="63">
        <v>24</v>
      </c>
      <c r="B468" s="74" t="s">
        <v>345</v>
      </c>
      <c r="C468" s="9" t="s">
        <v>195</v>
      </c>
      <c r="D468" s="14" t="s">
        <v>196</v>
      </c>
      <c r="X468" t="e">
        <f>X459+X460</f>
        <v>#REF!</v>
      </c>
    </row>
    <row r="469" spans="1:24">
      <c r="A469" s="63">
        <v>24</v>
      </c>
      <c r="B469" s="74" t="s">
        <v>344</v>
      </c>
      <c r="C469" s="9" t="s">
        <v>198</v>
      </c>
      <c r="D469" s="14" t="s">
        <v>196</v>
      </c>
      <c r="X469" t="e">
        <f>X459</f>
        <v>#REF!</v>
      </c>
    </row>
    <row r="470" spans="1:24">
      <c r="A470" s="63">
        <v>24</v>
      </c>
      <c r="B470" s="74" t="s">
        <v>346</v>
      </c>
      <c r="C470" s="9" t="s">
        <v>200</v>
      </c>
      <c r="D470" s="14" t="s">
        <v>196</v>
      </c>
      <c r="X470" t="e">
        <f>#REF!</f>
        <v>#REF!</v>
      </c>
    </row>
    <row r="471" spans="1:24">
      <c r="A471" s="63">
        <v>24</v>
      </c>
      <c r="B471" s="74" t="s">
        <v>354</v>
      </c>
      <c r="C471" s="9" t="s">
        <v>202</v>
      </c>
      <c r="D471" s="14">
        <v>13.5</v>
      </c>
      <c r="X471" t="s">
        <v>196</v>
      </c>
    </row>
    <row r="472" spans="1:24">
      <c r="A472" s="64">
        <v>24</v>
      </c>
      <c r="B472" s="75" t="s">
        <v>263</v>
      </c>
      <c r="C472" s="8" t="s">
        <v>264</v>
      </c>
      <c r="D472" s="7" t="s">
        <v>196</v>
      </c>
      <c r="X472" t="s">
        <v>196</v>
      </c>
    </row>
    <row r="473" spans="1:24">
      <c r="A473" s="65">
        <v>24</v>
      </c>
      <c r="B473" s="76" t="s">
        <v>353</v>
      </c>
      <c r="C473" s="22" t="s">
        <v>191</v>
      </c>
      <c r="D473" s="23" t="s">
        <v>196</v>
      </c>
      <c r="X473" t="s">
        <v>196</v>
      </c>
    </row>
    <row r="474" spans="1:24">
      <c r="A474" s="65">
        <v>24</v>
      </c>
      <c r="B474" s="76" t="s">
        <v>355</v>
      </c>
      <c r="C474" s="22" t="s">
        <v>267</v>
      </c>
      <c r="D474" s="23" t="s">
        <v>196</v>
      </c>
      <c r="X474" t="s">
        <v>196</v>
      </c>
    </row>
    <row r="475" spans="1:24" ht="20.399999999999999">
      <c r="A475" s="87" t="s">
        <v>187</v>
      </c>
      <c r="B475" s="87" t="s">
        <v>188</v>
      </c>
      <c r="C475" s="88" t="s">
        <v>189</v>
      </c>
      <c r="D475" s="89" t="s">
        <v>1123</v>
      </c>
      <c r="X475" t="e">
        <f>X470</f>
        <v>#REF!</v>
      </c>
    </row>
    <row r="476" spans="1:24">
      <c r="A476" s="62">
        <v>25</v>
      </c>
      <c r="B476" s="73" t="s">
        <v>356</v>
      </c>
      <c r="C476" s="10"/>
      <c r="D476" s="13">
        <v>46.5</v>
      </c>
      <c r="X476" t="e">
        <f>#REF!</f>
        <v>#REF!</v>
      </c>
    </row>
    <row r="477" spans="1:24">
      <c r="A477" s="63">
        <v>25</v>
      </c>
      <c r="B477" s="74" t="s">
        <v>190</v>
      </c>
      <c r="C477" s="9" t="s">
        <v>191</v>
      </c>
      <c r="D477" s="14">
        <v>13.5</v>
      </c>
      <c r="X477" t="s">
        <v>196</v>
      </c>
    </row>
    <row r="478" spans="1:24">
      <c r="A478" s="63">
        <v>25</v>
      </c>
      <c r="B478" s="74" t="s">
        <v>192</v>
      </c>
      <c r="C478" s="9" t="s">
        <v>193</v>
      </c>
      <c r="D478" s="14">
        <v>13.5</v>
      </c>
      <c r="X478" t="s">
        <v>196</v>
      </c>
    </row>
    <row r="479" spans="1:24">
      <c r="A479" s="63">
        <v>25</v>
      </c>
      <c r="B479" s="74" t="s">
        <v>194</v>
      </c>
      <c r="C479" s="9" t="s">
        <v>195</v>
      </c>
      <c r="D479" s="14" t="s">
        <v>196</v>
      </c>
      <c r="X479" t="e">
        <f>#REF!</f>
        <v>#REF!</v>
      </c>
    </row>
    <row r="480" spans="1:24">
      <c r="A480" s="63">
        <v>25</v>
      </c>
      <c r="B480" s="74" t="s">
        <v>197</v>
      </c>
      <c r="C480" s="9" t="s">
        <v>198</v>
      </c>
      <c r="D480" s="14" t="s">
        <v>196</v>
      </c>
      <c r="X480" t="e">
        <f>#REF!</f>
        <v>#REF!</v>
      </c>
    </row>
    <row r="481" spans="1:24">
      <c r="A481" s="63">
        <v>25</v>
      </c>
      <c r="B481" s="74" t="s">
        <v>199</v>
      </c>
      <c r="C481" s="9" t="s">
        <v>200</v>
      </c>
      <c r="D481" s="14" t="s">
        <v>196</v>
      </c>
      <c r="X481" t="e">
        <f>#REF!</f>
        <v>#REF!</v>
      </c>
    </row>
    <row r="482" spans="1:24">
      <c r="A482" s="63">
        <v>25</v>
      </c>
      <c r="B482" s="74" t="s">
        <v>201</v>
      </c>
      <c r="C482" s="9" t="s">
        <v>202</v>
      </c>
      <c r="D482" s="14">
        <v>13.5</v>
      </c>
      <c r="X482" t="e">
        <f>#REF!</f>
        <v>#REF!</v>
      </c>
    </row>
    <row r="483" spans="1:24">
      <c r="A483" s="64">
        <v>25</v>
      </c>
      <c r="B483" s="75" t="s">
        <v>357</v>
      </c>
      <c r="C483" s="8" t="s">
        <v>198</v>
      </c>
      <c r="D483" s="7" t="s">
        <v>196</v>
      </c>
      <c r="X483" t="e">
        <f>#REF!</f>
        <v>#REF!</v>
      </c>
    </row>
    <row r="484" spans="1:24">
      <c r="A484" s="64">
        <v>25</v>
      </c>
      <c r="B484" s="75" t="s">
        <v>358</v>
      </c>
      <c r="C484" s="8" t="s">
        <v>200</v>
      </c>
      <c r="D484" s="7" t="s">
        <v>196</v>
      </c>
      <c r="X484" t="s">
        <v>196</v>
      </c>
    </row>
    <row r="485" spans="1:24">
      <c r="A485" s="67">
        <v>25</v>
      </c>
      <c r="B485" s="79" t="s">
        <v>359</v>
      </c>
      <c r="C485" s="11"/>
      <c r="D485" s="4">
        <v>60</v>
      </c>
      <c r="X485" t="e">
        <f>#REF!</f>
        <v>#REF!</v>
      </c>
    </row>
    <row r="486" spans="1:24">
      <c r="A486" s="67">
        <v>25</v>
      </c>
      <c r="B486" s="79" t="s">
        <v>360</v>
      </c>
      <c r="C486" s="11"/>
      <c r="D486" s="4">
        <v>46.5</v>
      </c>
      <c r="X486" t="s">
        <v>196</v>
      </c>
    </row>
    <row r="487" spans="1:24">
      <c r="A487" s="62">
        <v>25</v>
      </c>
      <c r="B487" s="73" t="s">
        <v>42</v>
      </c>
      <c r="C487" s="10"/>
      <c r="D487" s="13">
        <v>60</v>
      </c>
      <c r="X487" t="s">
        <v>196</v>
      </c>
    </row>
    <row r="488" spans="1:24">
      <c r="A488" s="63">
        <v>25</v>
      </c>
      <c r="B488" s="74" t="s">
        <v>304</v>
      </c>
      <c r="C488" s="9" t="s">
        <v>191</v>
      </c>
      <c r="D488" s="14" t="s">
        <v>196</v>
      </c>
      <c r="X488" t="e">
        <f>#REF!</f>
        <v>#REF!</v>
      </c>
    </row>
    <row r="489" spans="1:24">
      <c r="A489" s="63">
        <v>25</v>
      </c>
      <c r="B489" s="74" t="s">
        <v>305</v>
      </c>
      <c r="C489" s="9" t="s">
        <v>193</v>
      </c>
      <c r="D489" s="14" t="s">
        <v>196</v>
      </c>
      <c r="X489" t="e">
        <f>#REF!</f>
        <v>#REF!</v>
      </c>
    </row>
    <row r="490" spans="1:24">
      <c r="A490" s="64">
        <v>25</v>
      </c>
      <c r="B490" s="75" t="s">
        <v>357</v>
      </c>
      <c r="C490" s="8" t="s">
        <v>198</v>
      </c>
      <c r="D490" s="7" t="s">
        <v>196</v>
      </c>
      <c r="X490" t="e">
        <f>X476</f>
        <v>#REF!</v>
      </c>
    </row>
    <row r="491" spans="1:24">
      <c r="A491" s="64">
        <v>25</v>
      </c>
      <c r="B491" s="75" t="s">
        <v>358</v>
      </c>
      <c r="C491" s="8" t="s">
        <v>200</v>
      </c>
      <c r="D491" s="7" t="s">
        <v>196</v>
      </c>
      <c r="X491" t="e">
        <f>X476+X485+X489</f>
        <v>#REF!</v>
      </c>
    </row>
    <row r="492" spans="1:24">
      <c r="A492" s="67">
        <v>25</v>
      </c>
      <c r="B492" s="79" t="s">
        <v>361</v>
      </c>
      <c r="C492" s="11"/>
      <c r="D492" s="4">
        <v>60</v>
      </c>
      <c r="X492" t="e">
        <f>X476+X488</f>
        <v>#REF!</v>
      </c>
    </row>
    <row r="493" spans="1:24" ht="20.399999999999999">
      <c r="A493" s="87" t="s">
        <v>187</v>
      </c>
      <c r="B493" s="87" t="s">
        <v>188</v>
      </c>
      <c r="C493" s="88" t="s">
        <v>189</v>
      </c>
      <c r="D493" s="89" t="s">
        <v>1123</v>
      </c>
      <c r="X493" t="e">
        <f>#REF!</f>
        <v>#REF!</v>
      </c>
    </row>
    <row r="494" spans="1:24">
      <c r="A494" s="62">
        <v>26</v>
      </c>
      <c r="B494" s="73" t="s">
        <v>362</v>
      </c>
      <c r="C494" s="10"/>
      <c r="D494" s="13">
        <v>53.5</v>
      </c>
      <c r="X494" t="e">
        <f>#REF!</f>
        <v>#REF!</v>
      </c>
    </row>
    <row r="495" spans="1:24">
      <c r="A495" s="64">
        <v>26</v>
      </c>
      <c r="B495" s="75" t="s">
        <v>270</v>
      </c>
      <c r="C495" s="8" t="s">
        <v>198</v>
      </c>
      <c r="D495" s="7" t="s">
        <v>196</v>
      </c>
      <c r="X495" t="s">
        <v>196</v>
      </c>
    </row>
    <row r="496" spans="1:24">
      <c r="A496" s="63">
        <v>26</v>
      </c>
      <c r="B496" s="74" t="s">
        <v>271</v>
      </c>
      <c r="C496" s="9" t="s">
        <v>200</v>
      </c>
      <c r="D496" s="14" t="s">
        <v>196</v>
      </c>
      <c r="X496" t="s">
        <v>196</v>
      </c>
    </row>
    <row r="497" spans="1:24">
      <c r="A497" s="63">
        <v>26</v>
      </c>
      <c r="B497" s="74" t="s">
        <v>201</v>
      </c>
      <c r="C497" s="9" t="s">
        <v>255</v>
      </c>
      <c r="D497" s="14">
        <v>10.5</v>
      </c>
      <c r="X497" t="s">
        <v>196</v>
      </c>
    </row>
    <row r="498" spans="1:24">
      <c r="A498" s="63">
        <v>26</v>
      </c>
      <c r="B498" s="74" t="s">
        <v>363</v>
      </c>
      <c r="C498" s="9" t="s">
        <v>195</v>
      </c>
      <c r="D498" s="14">
        <v>3.5</v>
      </c>
      <c r="X498" t="s">
        <v>196</v>
      </c>
    </row>
    <row r="499" spans="1:24">
      <c r="A499" s="63">
        <v>26</v>
      </c>
      <c r="B499" s="74" t="s">
        <v>273</v>
      </c>
      <c r="C499" s="9" t="s">
        <v>256</v>
      </c>
      <c r="D499" s="14">
        <v>3.5</v>
      </c>
      <c r="X499" t="s">
        <v>196</v>
      </c>
    </row>
    <row r="500" spans="1:24">
      <c r="A500" s="63">
        <v>26</v>
      </c>
      <c r="B500" s="74" t="s">
        <v>274</v>
      </c>
      <c r="C500" s="9" t="s">
        <v>193</v>
      </c>
      <c r="D500" s="14">
        <v>10.5</v>
      </c>
      <c r="X500" t="s">
        <v>196</v>
      </c>
    </row>
    <row r="501" spans="1:24">
      <c r="A501" s="63">
        <v>26</v>
      </c>
      <c r="B501" s="74" t="s">
        <v>364</v>
      </c>
      <c r="C501" s="9" t="s">
        <v>191</v>
      </c>
      <c r="D501" s="14">
        <v>10.5</v>
      </c>
      <c r="X501" t="s">
        <v>196</v>
      </c>
    </row>
    <row r="502" spans="1:24">
      <c r="A502" s="64">
        <v>26</v>
      </c>
      <c r="B502" s="75" t="s">
        <v>276</v>
      </c>
      <c r="C502" s="8" t="s">
        <v>257</v>
      </c>
      <c r="D502" s="7" t="s">
        <v>196</v>
      </c>
      <c r="X502" t="s">
        <v>196</v>
      </c>
    </row>
    <row r="503" spans="1:24">
      <c r="A503" s="64">
        <v>26</v>
      </c>
      <c r="B503" s="75" t="s">
        <v>277</v>
      </c>
      <c r="C503" s="8" t="s">
        <v>258</v>
      </c>
      <c r="D503" s="7">
        <v>3.5</v>
      </c>
      <c r="X503" t="s">
        <v>196</v>
      </c>
    </row>
    <row r="504" spans="1:24">
      <c r="A504" s="64">
        <v>26</v>
      </c>
      <c r="B504" s="75" t="s">
        <v>365</v>
      </c>
      <c r="C504" s="8" t="s">
        <v>279</v>
      </c>
      <c r="D504" s="7" t="s">
        <v>196</v>
      </c>
      <c r="X504" t="s">
        <v>196</v>
      </c>
    </row>
    <row r="505" spans="1:24">
      <c r="A505" s="64">
        <v>26</v>
      </c>
      <c r="B505" s="75" t="s">
        <v>280</v>
      </c>
      <c r="C505" s="8" t="s">
        <v>220</v>
      </c>
      <c r="D505" s="7" t="s">
        <v>196</v>
      </c>
      <c r="X505" t="s">
        <v>196</v>
      </c>
    </row>
    <row r="506" spans="1:24">
      <c r="A506" s="64">
        <v>26</v>
      </c>
      <c r="B506" s="75" t="s">
        <v>281</v>
      </c>
      <c r="C506" s="8" t="s">
        <v>282</v>
      </c>
      <c r="D506" s="7">
        <v>12.5</v>
      </c>
      <c r="X506" t="s">
        <v>196</v>
      </c>
    </row>
    <row r="507" spans="1:24">
      <c r="A507" s="64">
        <v>26</v>
      </c>
      <c r="B507" s="75" t="s">
        <v>366</v>
      </c>
      <c r="C507" s="8" t="s">
        <v>367</v>
      </c>
      <c r="D507" s="7">
        <v>4.5</v>
      </c>
      <c r="X507" t="e">
        <f>X493</f>
        <v>#REF!</v>
      </c>
    </row>
    <row r="508" spans="1:24">
      <c r="A508" s="67">
        <v>26</v>
      </c>
      <c r="B508" s="79" t="s">
        <v>368</v>
      </c>
      <c r="C508" s="11"/>
      <c r="D508" s="4">
        <v>53.5</v>
      </c>
      <c r="X508" t="e">
        <f>X494</f>
        <v>#REF!</v>
      </c>
    </row>
    <row r="509" spans="1:24">
      <c r="A509" s="67">
        <v>26</v>
      </c>
      <c r="B509" s="79" t="s">
        <v>369</v>
      </c>
      <c r="C509" s="11"/>
      <c r="D509" s="4">
        <v>61.5</v>
      </c>
      <c r="X509" t="e">
        <f>X494</f>
        <v>#REF!</v>
      </c>
    </row>
    <row r="510" spans="1:24">
      <c r="A510" s="67">
        <v>26</v>
      </c>
      <c r="B510" s="79" t="s">
        <v>370</v>
      </c>
      <c r="C510" s="11"/>
      <c r="D510" s="4">
        <v>66</v>
      </c>
      <c r="X510" t="e">
        <f>#REF!</f>
        <v>#REF!</v>
      </c>
    </row>
    <row r="511" spans="1:24" ht="20.399999999999999">
      <c r="A511" s="87" t="s">
        <v>187</v>
      </c>
      <c r="B511" s="87" t="s">
        <v>188</v>
      </c>
      <c r="C511" s="88" t="s">
        <v>189</v>
      </c>
      <c r="D511" s="89" t="s">
        <v>1123</v>
      </c>
      <c r="X511" t="e">
        <f>#REF!</f>
        <v>#REF!</v>
      </c>
    </row>
    <row r="512" spans="1:24">
      <c r="A512" s="62">
        <v>27</v>
      </c>
      <c r="B512" s="73" t="s">
        <v>43</v>
      </c>
      <c r="C512" s="10"/>
      <c r="D512" s="13">
        <v>75</v>
      </c>
      <c r="X512" t="e">
        <f>#REF!</f>
        <v>#REF!</v>
      </c>
    </row>
    <row r="513" spans="1:24">
      <c r="A513" s="62">
        <v>27</v>
      </c>
      <c r="B513" s="73" t="s">
        <v>44</v>
      </c>
      <c r="C513" s="10"/>
      <c r="D513" s="13">
        <v>76.5</v>
      </c>
      <c r="X513" t="s">
        <v>196</v>
      </c>
    </row>
    <row r="514" spans="1:24">
      <c r="A514" s="63">
        <v>27</v>
      </c>
      <c r="B514" s="74" t="s">
        <v>194</v>
      </c>
      <c r="C514" s="9" t="s">
        <v>195</v>
      </c>
      <c r="D514" s="14" t="s">
        <v>196</v>
      </c>
      <c r="X514" t="s">
        <v>196</v>
      </c>
    </row>
    <row r="515" spans="1:24">
      <c r="A515" s="63">
        <v>27</v>
      </c>
      <c r="B515" s="74" t="s">
        <v>197</v>
      </c>
      <c r="C515" s="9" t="s">
        <v>198</v>
      </c>
      <c r="D515" s="14" t="s">
        <v>196</v>
      </c>
      <c r="X515" t="s">
        <v>196</v>
      </c>
    </row>
    <row r="516" spans="1:24">
      <c r="A516" s="63">
        <v>27</v>
      </c>
      <c r="B516" s="74" t="s">
        <v>199</v>
      </c>
      <c r="C516" s="9" t="s">
        <v>200</v>
      </c>
      <c r="D516" s="14" t="s">
        <v>196</v>
      </c>
      <c r="X516" t="s">
        <v>196</v>
      </c>
    </row>
    <row r="517" spans="1:24">
      <c r="A517" s="64">
        <v>27</v>
      </c>
      <c r="B517" s="75" t="s">
        <v>351</v>
      </c>
      <c r="C517" s="8" t="s">
        <v>249</v>
      </c>
      <c r="D517" s="7" t="s">
        <v>196</v>
      </c>
      <c r="X517" t="s">
        <v>196</v>
      </c>
    </row>
    <row r="518" spans="1:24">
      <c r="A518" s="64">
        <v>27</v>
      </c>
      <c r="B518" s="75" t="s">
        <v>352</v>
      </c>
      <c r="C518" s="8" t="s">
        <v>204</v>
      </c>
      <c r="D518" s="7" t="s">
        <v>196</v>
      </c>
      <c r="X518" t="s">
        <v>196</v>
      </c>
    </row>
    <row r="519" spans="1:24">
      <c r="A519" s="64">
        <v>27</v>
      </c>
      <c r="B519" s="75" t="s">
        <v>371</v>
      </c>
      <c r="C519" s="8" t="s">
        <v>206</v>
      </c>
      <c r="D519" s="7" t="s">
        <v>196</v>
      </c>
      <c r="X519" t="s">
        <v>196</v>
      </c>
    </row>
    <row r="520" spans="1:24">
      <c r="A520" s="64">
        <v>27</v>
      </c>
      <c r="B520" s="75" t="s">
        <v>265</v>
      </c>
      <c r="C520" s="8" t="s">
        <v>191</v>
      </c>
      <c r="D520" s="7" t="s">
        <v>196</v>
      </c>
      <c r="X520" t="s">
        <v>196</v>
      </c>
    </row>
    <row r="521" spans="1:24">
      <c r="A521" s="64">
        <v>27</v>
      </c>
      <c r="B521" s="75" t="s">
        <v>372</v>
      </c>
      <c r="C521" s="8" t="s">
        <v>193</v>
      </c>
      <c r="D521" s="7" t="s">
        <v>196</v>
      </c>
      <c r="X521" t="s">
        <v>196</v>
      </c>
    </row>
    <row r="522" spans="1:24">
      <c r="A522" s="64">
        <v>27</v>
      </c>
      <c r="B522" s="75" t="s">
        <v>265</v>
      </c>
      <c r="C522" s="8" t="s">
        <v>246</v>
      </c>
      <c r="D522" s="7" t="s">
        <v>196</v>
      </c>
      <c r="X522" t="s">
        <v>196</v>
      </c>
    </row>
    <row r="523" spans="1:24">
      <c r="A523" s="64">
        <v>27</v>
      </c>
      <c r="B523" s="75" t="s">
        <v>372</v>
      </c>
      <c r="C523" s="8" t="s">
        <v>267</v>
      </c>
      <c r="D523" s="7" t="s">
        <v>196</v>
      </c>
      <c r="X523" t="e">
        <f>#REF!</f>
        <v>#REF!</v>
      </c>
    </row>
    <row r="524" spans="1:24">
      <c r="A524" s="64">
        <v>27</v>
      </c>
      <c r="B524" s="75" t="s">
        <v>265</v>
      </c>
      <c r="C524" s="8" t="s">
        <v>246</v>
      </c>
      <c r="D524" s="7" t="s">
        <v>196</v>
      </c>
      <c r="X524" t="e">
        <f>#REF!</f>
        <v>#REF!</v>
      </c>
    </row>
    <row r="525" spans="1:24">
      <c r="A525" s="64">
        <v>27</v>
      </c>
      <c r="B525" s="75" t="s">
        <v>372</v>
      </c>
      <c r="C525" s="8" t="s">
        <v>267</v>
      </c>
      <c r="D525" s="7" t="s">
        <v>196</v>
      </c>
      <c r="X525" t="s">
        <v>196</v>
      </c>
    </row>
    <row r="526" spans="1:24">
      <c r="A526" s="67">
        <v>27</v>
      </c>
      <c r="B526" s="79" t="s">
        <v>373</v>
      </c>
      <c r="C526" s="11"/>
      <c r="D526" s="4">
        <v>75</v>
      </c>
      <c r="X526" t="s">
        <v>196</v>
      </c>
    </row>
    <row r="527" spans="1:24">
      <c r="A527" s="67">
        <v>27</v>
      </c>
      <c r="B527" s="79" t="s">
        <v>374</v>
      </c>
      <c r="C527" s="11"/>
      <c r="D527" s="4">
        <v>76.5</v>
      </c>
      <c r="X527" t="s">
        <v>196</v>
      </c>
    </row>
    <row r="528" spans="1:24">
      <c r="A528" s="67">
        <v>27</v>
      </c>
      <c r="B528" s="79" t="s">
        <v>375</v>
      </c>
      <c r="C528" s="11"/>
      <c r="D528" s="4">
        <v>76.5</v>
      </c>
      <c r="X528" t="s">
        <v>196</v>
      </c>
    </row>
    <row r="529" spans="1:24">
      <c r="A529" s="62">
        <v>28</v>
      </c>
      <c r="B529" s="73" t="s">
        <v>45</v>
      </c>
      <c r="C529" s="10"/>
      <c r="D529" s="13">
        <v>75.5</v>
      </c>
      <c r="X529" t="s">
        <v>196</v>
      </c>
    </row>
    <row r="530" spans="1:24">
      <c r="A530" s="62">
        <v>28</v>
      </c>
      <c r="B530" s="73" t="s">
        <v>46</v>
      </c>
      <c r="C530" s="10"/>
      <c r="D530" s="13">
        <v>77.5</v>
      </c>
      <c r="X530" t="s">
        <v>196</v>
      </c>
    </row>
    <row r="531" spans="1:24">
      <c r="A531" s="63">
        <v>28</v>
      </c>
      <c r="B531" s="74" t="s">
        <v>376</v>
      </c>
      <c r="C531" s="9" t="s">
        <v>193</v>
      </c>
      <c r="D531" s="14">
        <v>13.5</v>
      </c>
      <c r="X531" t="s">
        <v>196</v>
      </c>
    </row>
    <row r="532" spans="1:24">
      <c r="A532" s="63">
        <v>28</v>
      </c>
      <c r="B532" s="74" t="s">
        <v>194</v>
      </c>
      <c r="C532" s="9" t="s">
        <v>195</v>
      </c>
      <c r="D532" s="14" t="s">
        <v>196</v>
      </c>
      <c r="X532" t="s">
        <v>196</v>
      </c>
    </row>
    <row r="533" spans="1:24">
      <c r="A533" s="63">
        <v>28</v>
      </c>
      <c r="B533" s="74" t="s">
        <v>197</v>
      </c>
      <c r="C533" s="9" t="s">
        <v>198</v>
      </c>
      <c r="D533" s="14" t="s">
        <v>196</v>
      </c>
      <c r="X533" t="s">
        <v>196</v>
      </c>
    </row>
    <row r="534" spans="1:24">
      <c r="A534" s="63">
        <v>28</v>
      </c>
      <c r="B534" s="74" t="s">
        <v>199</v>
      </c>
      <c r="C534" s="9" t="s">
        <v>200</v>
      </c>
      <c r="D534" s="14" t="s">
        <v>196</v>
      </c>
      <c r="X534" t="s">
        <v>196</v>
      </c>
    </row>
    <row r="535" spans="1:24">
      <c r="A535" s="64">
        <v>28</v>
      </c>
      <c r="B535" s="75" t="s">
        <v>377</v>
      </c>
      <c r="C535" s="8" t="s">
        <v>264</v>
      </c>
      <c r="D535" s="7" t="s">
        <v>196</v>
      </c>
      <c r="X535" t="s">
        <v>196</v>
      </c>
    </row>
    <row r="536" spans="1:24">
      <c r="A536" s="64">
        <v>28</v>
      </c>
      <c r="B536" s="75" t="s">
        <v>378</v>
      </c>
      <c r="C536" s="8" t="s">
        <v>191</v>
      </c>
      <c r="D536" s="7" t="s">
        <v>196</v>
      </c>
      <c r="X536" t="e">
        <f>#REF!</f>
        <v>#REF!</v>
      </c>
    </row>
    <row r="537" spans="1:24">
      <c r="A537" s="64">
        <v>28</v>
      </c>
      <c r="B537" s="75" t="s">
        <v>379</v>
      </c>
      <c r="C537" s="8" t="s">
        <v>193</v>
      </c>
      <c r="D537" s="7" t="s">
        <v>196</v>
      </c>
      <c r="X537" t="e">
        <f>#REF!</f>
        <v>#REF!</v>
      </c>
    </row>
    <row r="538" spans="1:24">
      <c r="A538" s="64">
        <v>28</v>
      </c>
      <c r="B538" s="75" t="s">
        <v>380</v>
      </c>
      <c r="C538" s="8" t="s">
        <v>246</v>
      </c>
      <c r="D538" s="7" t="s">
        <v>196</v>
      </c>
      <c r="X538" t="e">
        <f>#REF!</f>
        <v>#REF!</v>
      </c>
    </row>
    <row r="539" spans="1:24">
      <c r="A539" s="64">
        <v>28</v>
      </c>
      <c r="B539" s="75" t="s">
        <v>379</v>
      </c>
      <c r="C539" s="8" t="s">
        <v>267</v>
      </c>
      <c r="D539" s="7" t="s">
        <v>196</v>
      </c>
      <c r="X539" t="e">
        <f>#REF!</f>
        <v>#REF!</v>
      </c>
    </row>
    <row r="540" spans="1:24">
      <c r="A540" s="64">
        <v>28</v>
      </c>
      <c r="B540" s="75" t="s">
        <v>380</v>
      </c>
      <c r="C540" s="8" t="s">
        <v>246</v>
      </c>
      <c r="D540" s="7" t="s">
        <v>196</v>
      </c>
      <c r="X540" t="s">
        <v>196</v>
      </c>
    </row>
    <row r="541" spans="1:24">
      <c r="A541" s="64">
        <v>28</v>
      </c>
      <c r="B541" s="75" t="s">
        <v>379</v>
      </c>
      <c r="C541" s="8" t="s">
        <v>267</v>
      </c>
      <c r="D541" s="7" t="s">
        <v>196</v>
      </c>
      <c r="X541" t="s">
        <v>196</v>
      </c>
    </row>
    <row r="542" spans="1:24">
      <c r="A542" s="62">
        <v>29</v>
      </c>
      <c r="B542" s="73" t="s">
        <v>54</v>
      </c>
      <c r="C542" s="10"/>
      <c r="D542" s="13">
        <v>285.5</v>
      </c>
      <c r="X542" t="s">
        <v>196</v>
      </c>
    </row>
    <row r="543" spans="1:24">
      <c r="A543" s="62">
        <v>29</v>
      </c>
      <c r="B543" s="73" t="s">
        <v>55</v>
      </c>
      <c r="C543" s="10"/>
      <c r="D543" s="13">
        <v>321</v>
      </c>
      <c r="X543" t="e">
        <f>#REF!</f>
        <v>#REF!</v>
      </c>
    </row>
    <row r="544" spans="1:24">
      <c r="A544" s="63">
        <v>29</v>
      </c>
      <c r="B544" s="74" t="s">
        <v>376</v>
      </c>
      <c r="C544" s="9" t="s">
        <v>193</v>
      </c>
      <c r="D544" s="14" t="s">
        <v>196</v>
      </c>
      <c r="X544" t="s">
        <v>196</v>
      </c>
    </row>
    <row r="545" spans="1:24">
      <c r="A545" s="63">
        <v>29</v>
      </c>
      <c r="B545" s="74" t="s">
        <v>194</v>
      </c>
      <c r="C545" s="9" t="s">
        <v>195</v>
      </c>
      <c r="D545" s="14" t="s">
        <v>196</v>
      </c>
      <c r="X545" t="s">
        <v>196</v>
      </c>
    </row>
    <row r="546" spans="1:24">
      <c r="A546" s="63">
        <v>29</v>
      </c>
      <c r="B546" s="74" t="s">
        <v>197</v>
      </c>
      <c r="C546" s="9" t="s">
        <v>198</v>
      </c>
      <c r="D546" s="14" t="s">
        <v>196</v>
      </c>
      <c r="X546" t="s">
        <v>196</v>
      </c>
    </row>
    <row r="547" spans="1:24">
      <c r="A547" s="63">
        <v>29</v>
      </c>
      <c r="B547" s="74" t="s">
        <v>199</v>
      </c>
      <c r="C547" s="9" t="s">
        <v>200</v>
      </c>
      <c r="D547" s="14" t="s">
        <v>196</v>
      </c>
      <c r="X547" t="s">
        <v>196</v>
      </c>
    </row>
    <row r="548" spans="1:24">
      <c r="A548" s="64">
        <v>29</v>
      </c>
      <c r="B548" s="75" t="s">
        <v>381</v>
      </c>
      <c r="C548" s="8" t="s">
        <v>382</v>
      </c>
      <c r="D548" s="7" t="s">
        <v>196</v>
      </c>
      <c r="X548" t="s">
        <v>196</v>
      </c>
    </row>
    <row r="549" spans="1:24">
      <c r="A549" s="64">
        <v>29</v>
      </c>
      <c r="B549" s="75" t="s">
        <v>383</v>
      </c>
      <c r="C549" s="8" t="s">
        <v>384</v>
      </c>
      <c r="D549" s="7" t="s">
        <v>196</v>
      </c>
      <c r="X549" t="s">
        <v>196</v>
      </c>
    </row>
    <row r="550" spans="1:24">
      <c r="A550" s="64">
        <v>29</v>
      </c>
      <c r="B550" s="75" t="s">
        <v>251</v>
      </c>
      <c r="C550" s="8" t="s">
        <v>220</v>
      </c>
      <c r="D550" s="7" t="s">
        <v>196</v>
      </c>
      <c r="X550" t="s">
        <v>196</v>
      </c>
    </row>
    <row r="551" spans="1:24">
      <c r="A551" s="64">
        <v>29</v>
      </c>
      <c r="B551" s="75" t="s">
        <v>265</v>
      </c>
      <c r="C551" s="8" t="s">
        <v>191</v>
      </c>
      <c r="D551" s="7" t="s">
        <v>196</v>
      </c>
      <c r="X551" t="e">
        <f>#REF!</f>
        <v>#REF!</v>
      </c>
    </row>
    <row r="552" spans="1:24">
      <c r="A552" s="64">
        <v>29</v>
      </c>
      <c r="B552" s="75" t="s">
        <v>266</v>
      </c>
      <c r="C552" s="8" t="s">
        <v>193</v>
      </c>
      <c r="D552" s="7" t="s">
        <v>196</v>
      </c>
      <c r="X552" t="e">
        <f>#REF!</f>
        <v>#REF!</v>
      </c>
    </row>
    <row r="553" spans="1:24">
      <c r="A553" s="64">
        <v>29</v>
      </c>
      <c r="B553" s="75" t="s">
        <v>265</v>
      </c>
      <c r="C553" s="8" t="s">
        <v>246</v>
      </c>
      <c r="D553" s="7" t="s">
        <v>196</v>
      </c>
      <c r="X553" t="e">
        <f>#REF!</f>
        <v>#REF!</v>
      </c>
    </row>
    <row r="554" spans="1:24">
      <c r="A554" s="64">
        <v>29</v>
      </c>
      <c r="B554" s="75" t="s">
        <v>266</v>
      </c>
      <c r="C554" s="8" t="s">
        <v>267</v>
      </c>
      <c r="D554" s="7" t="s">
        <v>196</v>
      </c>
      <c r="X554" t="e">
        <f>#REF!</f>
        <v>#REF!</v>
      </c>
    </row>
    <row r="555" spans="1:24">
      <c r="A555" s="62">
        <v>30</v>
      </c>
      <c r="B555" s="73" t="s">
        <v>47</v>
      </c>
      <c r="C555" s="10"/>
      <c r="D555" s="13">
        <v>107</v>
      </c>
      <c r="X555" t="e">
        <f>#REF!</f>
        <v>#REF!</v>
      </c>
    </row>
    <row r="556" spans="1:24" ht="20.399999999999999">
      <c r="A556" s="87" t="s">
        <v>187</v>
      </c>
      <c r="B556" s="87" t="s">
        <v>188</v>
      </c>
      <c r="C556" s="88" t="s">
        <v>189</v>
      </c>
      <c r="D556" s="89" t="s">
        <v>1123</v>
      </c>
      <c r="X556" t="s">
        <v>196</v>
      </c>
    </row>
    <row r="557" spans="1:24">
      <c r="A557" s="62">
        <v>31</v>
      </c>
      <c r="B557" s="73" t="s">
        <v>7</v>
      </c>
      <c r="C557" s="10"/>
      <c r="D557" s="13">
        <v>37.5</v>
      </c>
      <c r="X557" t="s">
        <v>196</v>
      </c>
    </row>
    <row r="558" spans="1:24">
      <c r="A558" s="63">
        <v>31</v>
      </c>
      <c r="B558" s="74" t="s">
        <v>190</v>
      </c>
      <c r="C558" s="9" t="s">
        <v>191</v>
      </c>
      <c r="D558" s="14">
        <v>13.5</v>
      </c>
      <c r="X558" t="s">
        <v>196</v>
      </c>
    </row>
    <row r="559" spans="1:24">
      <c r="A559" s="63">
        <v>31</v>
      </c>
      <c r="B559" s="74" t="s">
        <v>192</v>
      </c>
      <c r="C559" s="9" t="s">
        <v>193</v>
      </c>
      <c r="D559" s="14">
        <v>13.5</v>
      </c>
      <c r="X559" t="e">
        <f>#REF!</f>
        <v>#REF!</v>
      </c>
    </row>
    <row r="560" spans="1:24">
      <c r="A560" s="63">
        <v>31</v>
      </c>
      <c r="B560" s="74" t="s">
        <v>194</v>
      </c>
      <c r="C560" s="9" t="s">
        <v>195</v>
      </c>
      <c r="D560" s="14" t="s">
        <v>196</v>
      </c>
      <c r="X560" t="e">
        <f>#REF!</f>
        <v>#REF!</v>
      </c>
    </row>
    <row r="561" spans="1:24">
      <c r="A561" s="63">
        <v>31</v>
      </c>
      <c r="B561" s="74" t="s">
        <v>197</v>
      </c>
      <c r="C561" s="9" t="s">
        <v>198</v>
      </c>
      <c r="D561" s="14" t="s">
        <v>196</v>
      </c>
      <c r="X561" t="s">
        <v>196</v>
      </c>
    </row>
    <row r="562" spans="1:24">
      <c r="A562" s="63">
        <v>31</v>
      </c>
      <c r="B562" s="74" t="s">
        <v>199</v>
      </c>
      <c r="C562" s="9" t="s">
        <v>200</v>
      </c>
      <c r="D562" s="14" t="s">
        <v>196</v>
      </c>
      <c r="X562" t="s">
        <v>196</v>
      </c>
    </row>
    <row r="563" spans="1:24">
      <c r="A563" s="63">
        <v>31</v>
      </c>
      <c r="B563" s="74" t="s">
        <v>385</v>
      </c>
      <c r="C563" s="9" t="s">
        <v>202</v>
      </c>
      <c r="D563" s="14">
        <v>13.5</v>
      </c>
      <c r="X563" t="e">
        <f>#REF!</f>
        <v>#REF!</v>
      </c>
    </row>
    <row r="564" spans="1:24">
      <c r="A564" s="64">
        <v>31</v>
      </c>
      <c r="B564" s="75" t="s">
        <v>286</v>
      </c>
      <c r="C564" s="8" t="s">
        <v>210</v>
      </c>
      <c r="D564" s="7" t="s">
        <v>196</v>
      </c>
      <c r="X564" t="e">
        <f>#REF!</f>
        <v>#REF!</v>
      </c>
    </row>
    <row r="565" spans="1:24">
      <c r="A565" s="64">
        <v>31</v>
      </c>
      <c r="B565" s="75" t="s">
        <v>288</v>
      </c>
      <c r="C565" s="8" t="s">
        <v>212</v>
      </c>
      <c r="D565" s="7" t="s">
        <v>196</v>
      </c>
      <c r="X565" t="s">
        <v>196</v>
      </c>
    </row>
    <row r="566" spans="1:24">
      <c r="A566" s="64">
        <v>31</v>
      </c>
      <c r="B566" s="75" t="s">
        <v>386</v>
      </c>
      <c r="C566" s="8" t="s">
        <v>191</v>
      </c>
      <c r="D566" s="7" t="s">
        <v>196</v>
      </c>
      <c r="X566" t="e">
        <f>#REF!</f>
        <v>#REF!</v>
      </c>
    </row>
    <row r="567" spans="1:24">
      <c r="A567" s="64">
        <v>31</v>
      </c>
      <c r="B567" s="75" t="s">
        <v>387</v>
      </c>
      <c r="C567" s="8" t="s">
        <v>193</v>
      </c>
      <c r="D567" s="7" t="s">
        <v>196</v>
      </c>
      <c r="X567" t="e">
        <f>#REF!</f>
        <v>#REF!</v>
      </c>
    </row>
    <row r="568" spans="1:24">
      <c r="A568" s="64">
        <v>31</v>
      </c>
      <c r="B568" s="75" t="s">
        <v>388</v>
      </c>
      <c r="C568" s="8" t="s">
        <v>246</v>
      </c>
      <c r="D568" s="7" t="s">
        <v>196</v>
      </c>
      <c r="X568" t="s">
        <v>196</v>
      </c>
    </row>
    <row r="569" spans="1:24">
      <c r="A569" s="64">
        <v>31</v>
      </c>
      <c r="B569" s="75" t="s">
        <v>388</v>
      </c>
      <c r="C569" s="8" t="s">
        <v>246</v>
      </c>
      <c r="D569" s="7" t="s">
        <v>196</v>
      </c>
      <c r="X569" t="s">
        <v>196</v>
      </c>
    </row>
    <row r="570" spans="1:24">
      <c r="A570" s="66">
        <v>31</v>
      </c>
      <c r="B570" s="77" t="s">
        <v>389</v>
      </c>
      <c r="C570" s="12" t="s">
        <v>220</v>
      </c>
      <c r="D570" s="15" t="s">
        <v>196</v>
      </c>
      <c r="X570" t="s">
        <v>196</v>
      </c>
    </row>
    <row r="571" spans="1:24">
      <c r="A571" s="66">
        <v>31</v>
      </c>
      <c r="B571" s="77" t="s">
        <v>390</v>
      </c>
      <c r="C571" s="12" t="s">
        <v>191</v>
      </c>
      <c r="D571" s="15">
        <v>5.5</v>
      </c>
      <c r="X571" t="s">
        <v>196</v>
      </c>
    </row>
    <row r="572" spans="1:24">
      <c r="A572" s="66">
        <v>31</v>
      </c>
      <c r="B572" s="77" t="s">
        <v>391</v>
      </c>
      <c r="C572" s="12" t="s">
        <v>200</v>
      </c>
      <c r="D572" s="15">
        <v>12.5</v>
      </c>
      <c r="X572" t="s">
        <v>196</v>
      </c>
    </row>
    <row r="573" spans="1:24">
      <c r="A573" s="62">
        <v>32</v>
      </c>
      <c r="B573" s="73" t="s">
        <v>8</v>
      </c>
      <c r="C573" s="10"/>
      <c r="D573" s="13">
        <v>46.5</v>
      </c>
      <c r="X573" t="s">
        <v>196</v>
      </c>
    </row>
    <row r="574" spans="1:24">
      <c r="A574" s="63">
        <v>32</v>
      </c>
      <c r="B574" s="74" t="s">
        <v>190</v>
      </c>
      <c r="C574" s="9" t="s">
        <v>191</v>
      </c>
      <c r="D574" s="14">
        <v>13.5</v>
      </c>
      <c r="X574" t="s">
        <v>196</v>
      </c>
    </row>
    <row r="575" spans="1:24">
      <c r="A575" s="63">
        <v>32</v>
      </c>
      <c r="B575" s="74" t="s">
        <v>192</v>
      </c>
      <c r="C575" s="9" t="s">
        <v>193</v>
      </c>
      <c r="D575" s="14">
        <v>13.5</v>
      </c>
      <c r="X575" t="e">
        <f>#REF!</f>
        <v>#REF!</v>
      </c>
    </row>
    <row r="576" spans="1:24">
      <c r="A576" s="63">
        <v>32</v>
      </c>
      <c r="B576" s="74" t="s">
        <v>194</v>
      </c>
      <c r="C576" s="9" t="s">
        <v>195</v>
      </c>
      <c r="D576" s="14" t="s">
        <v>196</v>
      </c>
      <c r="X576" t="e">
        <f>#REF!</f>
        <v>#REF!</v>
      </c>
    </row>
    <row r="577" spans="1:24">
      <c r="A577" s="63">
        <v>32</v>
      </c>
      <c r="B577" s="74" t="s">
        <v>197</v>
      </c>
      <c r="C577" s="9" t="s">
        <v>198</v>
      </c>
      <c r="D577" s="14" t="s">
        <v>196</v>
      </c>
      <c r="X577" t="s">
        <v>196</v>
      </c>
    </row>
    <row r="578" spans="1:24">
      <c r="A578" s="63">
        <v>32</v>
      </c>
      <c r="B578" s="74" t="s">
        <v>199</v>
      </c>
      <c r="C578" s="9" t="s">
        <v>200</v>
      </c>
      <c r="D578" s="14" t="s">
        <v>196</v>
      </c>
      <c r="X578" t="s">
        <v>196</v>
      </c>
    </row>
    <row r="579" spans="1:24">
      <c r="A579" s="63">
        <v>32</v>
      </c>
      <c r="B579" s="74" t="s">
        <v>385</v>
      </c>
      <c r="C579" s="9" t="s">
        <v>202</v>
      </c>
      <c r="D579" s="14">
        <v>13.5</v>
      </c>
      <c r="X579" t="s">
        <v>196</v>
      </c>
    </row>
    <row r="580" spans="1:24">
      <c r="A580" s="64">
        <v>32</v>
      </c>
      <c r="B580" s="75" t="s">
        <v>286</v>
      </c>
      <c r="C580" s="8" t="s">
        <v>191</v>
      </c>
      <c r="D580" s="7">
        <v>2</v>
      </c>
      <c r="X580" t="s">
        <v>196</v>
      </c>
    </row>
    <row r="581" spans="1:24">
      <c r="A581" s="64">
        <v>32</v>
      </c>
      <c r="B581" s="75" t="s">
        <v>288</v>
      </c>
      <c r="C581" s="8" t="s">
        <v>193</v>
      </c>
      <c r="D581" s="7" t="s">
        <v>196</v>
      </c>
      <c r="X581" t="s">
        <v>196</v>
      </c>
    </row>
    <row r="582" spans="1:24">
      <c r="A582" s="64">
        <v>32</v>
      </c>
      <c r="B582" s="75" t="s">
        <v>290</v>
      </c>
      <c r="C582" s="8" t="s">
        <v>195</v>
      </c>
      <c r="D582" s="7" t="s">
        <v>196</v>
      </c>
      <c r="X582" t="s">
        <v>196</v>
      </c>
    </row>
    <row r="583" spans="1:24">
      <c r="A583" s="64">
        <v>32</v>
      </c>
      <c r="B583" s="75" t="s">
        <v>392</v>
      </c>
      <c r="C583" s="8" t="s">
        <v>198</v>
      </c>
      <c r="D583" s="7">
        <v>5.5</v>
      </c>
      <c r="X583" t="e">
        <f>#REF!</f>
        <v>#REF!</v>
      </c>
    </row>
    <row r="584" spans="1:24">
      <c r="A584" s="64">
        <v>32</v>
      </c>
      <c r="B584" s="75" t="s">
        <v>393</v>
      </c>
      <c r="C584" s="8" t="s">
        <v>200</v>
      </c>
      <c r="D584" s="7">
        <v>5.5</v>
      </c>
      <c r="X584" t="e">
        <f>#REF!+#REF!</f>
        <v>#REF!</v>
      </c>
    </row>
    <row r="585" spans="1:24">
      <c r="A585" s="64">
        <v>32</v>
      </c>
      <c r="B585" s="75" t="s">
        <v>394</v>
      </c>
      <c r="C585" s="8" t="s">
        <v>297</v>
      </c>
      <c r="D585" s="7" t="s">
        <v>196</v>
      </c>
      <c r="X585" t="e">
        <f>#REF!+#REF!</f>
        <v>#REF!</v>
      </c>
    </row>
    <row r="586" spans="1:24">
      <c r="A586" s="64">
        <v>32</v>
      </c>
      <c r="B586" s="75" t="s">
        <v>392</v>
      </c>
      <c r="C586" s="8" t="s">
        <v>198</v>
      </c>
      <c r="D586" s="7">
        <v>5.5</v>
      </c>
      <c r="X586" t="e">
        <f>#REF!+#REF!</f>
        <v>#REF!</v>
      </c>
    </row>
    <row r="587" spans="1:24">
      <c r="A587" s="64">
        <v>32</v>
      </c>
      <c r="B587" s="75" t="s">
        <v>393</v>
      </c>
      <c r="C587" s="8" t="s">
        <v>200</v>
      </c>
      <c r="D587" s="7">
        <v>5.5</v>
      </c>
      <c r="X587" t="e">
        <f>#REF!+#REF!</f>
        <v>#REF!</v>
      </c>
    </row>
    <row r="588" spans="1:24">
      <c r="A588" s="64">
        <v>32</v>
      </c>
      <c r="B588" s="75" t="s">
        <v>296</v>
      </c>
      <c r="C588" s="8" t="s">
        <v>297</v>
      </c>
      <c r="D588" s="7" t="s">
        <v>196</v>
      </c>
      <c r="X588" t="e">
        <f>#REF!+#REF!</f>
        <v>#REF!</v>
      </c>
    </row>
    <row r="589" spans="1:24">
      <c r="A589" s="64">
        <v>32</v>
      </c>
      <c r="B589" s="75" t="s">
        <v>386</v>
      </c>
      <c r="C589" s="8" t="s">
        <v>191</v>
      </c>
      <c r="D589" s="7" t="s">
        <v>196</v>
      </c>
      <c r="X589" t="s">
        <v>196</v>
      </c>
    </row>
    <row r="590" spans="1:24">
      <c r="A590" s="64">
        <v>32</v>
      </c>
      <c r="B590" s="75" t="s">
        <v>395</v>
      </c>
      <c r="C590" s="8" t="s">
        <v>193</v>
      </c>
      <c r="D590" s="7" t="s">
        <v>196</v>
      </c>
      <c r="X590" t="e">
        <f>#REF!/#REF!</f>
        <v>#REF!</v>
      </c>
    </row>
    <row r="591" spans="1:24">
      <c r="A591" s="64">
        <v>32</v>
      </c>
      <c r="B591" s="75" t="s">
        <v>388</v>
      </c>
      <c r="C591" s="8" t="s">
        <v>246</v>
      </c>
      <c r="D591" s="7" t="s">
        <v>196</v>
      </c>
      <c r="X591" t="e">
        <f>#REF!</f>
        <v>#REF!</v>
      </c>
    </row>
    <row r="592" spans="1:24">
      <c r="A592" s="64">
        <v>32</v>
      </c>
      <c r="B592" s="75" t="s">
        <v>388</v>
      </c>
      <c r="C592" s="8" t="s">
        <v>246</v>
      </c>
      <c r="D592" s="7" t="s">
        <v>196</v>
      </c>
      <c r="X592" t="e">
        <f>#REF!</f>
        <v>#REF!</v>
      </c>
    </row>
    <row r="593" spans="1:24">
      <c r="A593" s="64">
        <v>32</v>
      </c>
      <c r="B593" s="75" t="s">
        <v>388</v>
      </c>
      <c r="C593" s="8" t="s">
        <v>191</v>
      </c>
      <c r="D593" s="7" t="s">
        <v>196</v>
      </c>
      <c r="X593" t="e">
        <f>#REF!</f>
        <v>#REF!</v>
      </c>
    </row>
    <row r="594" spans="1:24">
      <c r="A594" s="66">
        <v>32</v>
      </c>
      <c r="B594" s="77" t="s">
        <v>219</v>
      </c>
      <c r="C594" s="12" t="s">
        <v>241</v>
      </c>
      <c r="D594" s="15" t="s">
        <v>196</v>
      </c>
      <c r="X594" t="s">
        <v>196</v>
      </c>
    </row>
    <row r="595" spans="1:24">
      <c r="A595" s="66">
        <v>32</v>
      </c>
      <c r="B595" s="77" t="s">
        <v>396</v>
      </c>
      <c r="C595" s="12" t="s">
        <v>297</v>
      </c>
      <c r="D595" s="15">
        <v>32</v>
      </c>
      <c r="X595" t="s">
        <v>196</v>
      </c>
    </row>
    <row r="596" spans="1:24" ht="20.399999999999999">
      <c r="A596" s="87" t="s">
        <v>187</v>
      </c>
      <c r="B596" s="87" t="s">
        <v>188</v>
      </c>
      <c r="C596" s="88" t="s">
        <v>189</v>
      </c>
      <c r="D596" s="89" t="s">
        <v>1123</v>
      </c>
      <c r="X596" t="e">
        <f>#REF!</f>
        <v>#REF!</v>
      </c>
    </row>
    <row r="597" spans="1:24">
      <c r="A597" s="62">
        <v>33</v>
      </c>
      <c r="B597" s="73" t="s">
        <v>397</v>
      </c>
      <c r="C597" s="10"/>
      <c r="D597" s="13">
        <v>299.5</v>
      </c>
      <c r="X597" t="s">
        <v>196</v>
      </c>
    </row>
    <row r="598" spans="1:24">
      <c r="A598" s="63">
        <v>33</v>
      </c>
      <c r="B598" s="74" t="s">
        <v>304</v>
      </c>
      <c r="C598" s="9" t="s">
        <v>191</v>
      </c>
      <c r="D598" s="14" t="s">
        <v>196</v>
      </c>
      <c r="X598" t="s">
        <v>196</v>
      </c>
    </row>
    <row r="599" spans="1:24">
      <c r="A599" s="63">
        <v>33</v>
      </c>
      <c r="B599" s="74" t="s">
        <v>305</v>
      </c>
      <c r="C599" s="9" t="s">
        <v>193</v>
      </c>
      <c r="D599" s="14" t="s">
        <v>196</v>
      </c>
      <c r="X599" t="e">
        <f>#REF!</f>
        <v>#REF!</v>
      </c>
    </row>
    <row r="600" spans="1:24">
      <c r="A600" s="64">
        <v>33</v>
      </c>
      <c r="B600" s="75" t="s">
        <v>398</v>
      </c>
      <c r="C600" s="8" t="s">
        <v>264</v>
      </c>
      <c r="D600" s="7" t="s">
        <v>196</v>
      </c>
      <c r="X600" t="s">
        <v>196</v>
      </c>
    </row>
    <row r="601" spans="1:24">
      <c r="A601" s="64">
        <v>33</v>
      </c>
      <c r="B601" s="75" t="s">
        <v>399</v>
      </c>
      <c r="C601" s="8" t="s">
        <v>400</v>
      </c>
      <c r="D601" s="7" t="s">
        <v>196</v>
      </c>
      <c r="X601" t="e">
        <f>#REF!</f>
        <v>#REF!</v>
      </c>
    </row>
    <row r="602" spans="1:24">
      <c r="A602" s="64">
        <v>33</v>
      </c>
      <c r="B602" s="75" t="s">
        <v>401</v>
      </c>
      <c r="C602" s="8" t="s">
        <v>191</v>
      </c>
      <c r="D602" s="7" t="s">
        <v>196</v>
      </c>
      <c r="X602" t="e">
        <f>#REF!</f>
        <v>#REF!</v>
      </c>
    </row>
    <row r="603" spans="1:24">
      <c r="A603" s="64">
        <v>33</v>
      </c>
      <c r="B603" s="75" t="s">
        <v>402</v>
      </c>
      <c r="C603" s="8" t="s">
        <v>403</v>
      </c>
      <c r="D603" s="7" t="s">
        <v>196</v>
      </c>
      <c r="X603" t="e">
        <f>#REF!</f>
        <v>#REF!</v>
      </c>
    </row>
    <row r="604" spans="1:24">
      <c r="A604" s="64">
        <v>33</v>
      </c>
      <c r="B604" s="75" t="s">
        <v>404</v>
      </c>
      <c r="C604" s="8" t="s">
        <v>405</v>
      </c>
      <c r="D604" s="7">
        <v>8</v>
      </c>
      <c r="X604" t="e">
        <f>#REF!</f>
        <v>#REF!</v>
      </c>
    </row>
    <row r="605" spans="1:24">
      <c r="A605" s="64">
        <v>33</v>
      </c>
      <c r="B605" s="75" t="s">
        <v>406</v>
      </c>
      <c r="C605" s="8" t="s">
        <v>407</v>
      </c>
      <c r="D605" s="7">
        <v>45.5</v>
      </c>
      <c r="X605" t="s">
        <v>196</v>
      </c>
    </row>
    <row r="606" spans="1:24">
      <c r="A606" s="64">
        <v>33</v>
      </c>
      <c r="B606" s="75" t="s">
        <v>408</v>
      </c>
      <c r="C606" s="8" t="s">
        <v>409</v>
      </c>
      <c r="D606" s="7">
        <v>40</v>
      </c>
      <c r="X606" t="s">
        <v>196</v>
      </c>
    </row>
    <row r="607" spans="1:24">
      <c r="A607" s="64">
        <v>33</v>
      </c>
      <c r="B607" s="75" t="s">
        <v>410</v>
      </c>
      <c r="C607" s="8" t="s">
        <v>411</v>
      </c>
      <c r="D607" s="7">
        <v>45.5</v>
      </c>
      <c r="X607" t="s">
        <v>196</v>
      </c>
    </row>
    <row r="608" spans="1:24">
      <c r="A608" s="64">
        <v>33</v>
      </c>
      <c r="B608" s="75" t="s">
        <v>412</v>
      </c>
      <c r="C608" s="8" t="s">
        <v>413</v>
      </c>
      <c r="D608" s="7">
        <v>61.5</v>
      </c>
      <c r="X608" t="e">
        <f>#REF!</f>
        <v>#REF!</v>
      </c>
    </row>
    <row r="609" spans="1:24">
      <c r="A609" s="64">
        <v>33</v>
      </c>
      <c r="B609" s="75" t="s">
        <v>414</v>
      </c>
      <c r="C609" s="8" t="s">
        <v>415</v>
      </c>
      <c r="D609" s="7">
        <v>61.5</v>
      </c>
      <c r="X609" t="s">
        <v>196</v>
      </c>
    </row>
    <row r="610" spans="1:24">
      <c r="A610" s="66">
        <v>33</v>
      </c>
      <c r="B610" s="77" t="s">
        <v>219</v>
      </c>
      <c r="C610" s="12" t="s">
        <v>220</v>
      </c>
      <c r="D610" s="15" t="s">
        <v>196</v>
      </c>
      <c r="X610" t="s">
        <v>196</v>
      </c>
    </row>
    <row r="611" spans="1:24">
      <c r="A611" s="66">
        <v>33</v>
      </c>
      <c r="B611" s="77" t="s">
        <v>1211</v>
      </c>
      <c r="C611" s="12" t="s">
        <v>255</v>
      </c>
      <c r="D611" s="15">
        <v>32</v>
      </c>
      <c r="X611" t="e">
        <f>#REF!</f>
        <v>#REF!</v>
      </c>
    </row>
    <row r="612" spans="1:24" ht="20.399999999999999">
      <c r="A612" s="87" t="s">
        <v>187</v>
      </c>
      <c r="B612" s="87" t="s">
        <v>188</v>
      </c>
      <c r="C612" s="88" t="s">
        <v>189</v>
      </c>
      <c r="D612" s="89" t="s">
        <v>1123</v>
      </c>
      <c r="X612" t="e">
        <f>#REF!</f>
        <v>#REF!</v>
      </c>
    </row>
    <row r="613" spans="1:24">
      <c r="A613" s="62">
        <v>34</v>
      </c>
      <c r="B613" s="73" t="s">
        <v>51</v>
      </c>
      <c r="C613" s="10"/>
      <c r="D613" s="13">
        <v>34</v>
      </c>
      <c r="X613" t="e">
        <f>#REF!</f>
        <v>#REF!</v>
      </c>
    </row>
    <row r="614" spans="1:24">
      <c r="A614" s="63">
        <v>34</v>
      </c>
      <c r="B614" s="74" t="s">
        <v>190</v>
      </c>
      <c r="C614" s="9" t="s">
        <v>191</v>
      </c>
      <c r="D614" s="14">
        <v>13.5</v>
      </c>
      <c r="X614" t="e">
        <f>#REF!</f>
        <v>#REF!</v>
      </c>
    </row>
    <row r="615" spans="1:24">
      <c r="A615" s="63">
        <v>34</v>
      </c>
      <c r="B615" s="74" t="s">
        <v>192</v>
      </c>
      <c r="C615" s="9" t="s">
        <v>193</v>
      </c>
      <c r="D615" s="14">
        <v>13.5</v>
      </c>
      <c r="X615" t="e">
        <f>#REF!</f>
        <v>#REF!</v>
      </c>
    </row>
    <row r="616" spans="1:24">
      <c r="A616" s="63">
        <v>34</v>
      </c>
      <c r="B616" s="74" t="s">
        <v>194</v>
      </c>
      <c r="C616" s="9" t="s">
        <v>195</v>
      </c>
      <c r="D616" s="14" t="s">
        <v>196</v>
      </c>
      <c r="X616" t="e">
        <f>#REF!</f>
        <v>#REF!</v>
      </c>
    </row>
    <row r="617" spans="1:24">
      <c r="A617" s="63">
        <v>34</v>
      </c>
      <c r="B617" s="74" t="s">
        <v>197</v>
      </c>
      <c r="C617" s="9" t="s">
        <v>198</v>
      </c>
      <c r="D617" s="14" t="s">
        <v>196</v>
      </c>
      <c r="X617" t="e">
        <f>#REF!</f>
        <v>#REF!</v>
      </c>
    </row>
    <row r="618" spans="1:24">
      <c r="A618" s="63">
        <v>34</v>
      </c>
      <c r="B618" s="74" t="s">
        <v>199</v>
      </c>
      <c r="C618" s="9" t="s">
        <v>200</v>
      </c>
      <c r="D618" s="14" t="s">
        <v>196</v>
      </c>
      <c r="X618" t="e">
        <f>#REF!</f>
        <v>#REF!</v>
      </c>
    </row>
    <row r="619" spans="1:24">
      <c r="A619" s="63">
        <v>34</v>
      </c>
      <c r="B619" s="74" t="s">
        <v>385</v>
      </c>
      <c r="C619" s="9" t="s">
        <v>202</v>
      </c>
      <c r="D619" s="14">
        <v>13.5</v>
      </c>
      <c r="X619" t="e">
        <f>#REF!</f>
        <v>#REF!</v>
      </c>
    </row>
    <row r="620" spans="1:24">
      <c r="A620" s="64">
        <v>34</v>
      </c>
      <c r="B620" s="75" t="s">
        <v>416</v>
      </c>
      <c r="C620" s="8" t="s">
        <v>210</v>
      </c>
      <c r="D620" s="7" t="s">
        <v>196</v>
      </c>
      <c r="X620" t="e">
        <f>#REF!</f>
        <v>#REF!</v>
      </c>
    </row>
    <row r="621" spans="1:24">
      <c r="A621" s="64">
        <v>34</v>
      </c>
      <c r="B621" s="75" t="s">
        <v>251</v>
      </c>
      <c r="C621" s="8" t="s">
        <v>220</v>
      </c>
      <c r="D621" s="7" t="s">
        <v>196</v>
      </c>
      <c r="X621" t="e">
        <f>#REF!</f>
        <v>#REF!</v>
      </c>
    </row>
    <row r="622" spans="1:24">
      <c r="A622" s="64">
        <v>34</v>
      </c>
      <c r="B622" s="75" t="s">
        <v>417</v>
      </c>
      <c r="C622" s="8" t="s">
        <v>191</v>
      </c>
      <c r="D622" s="7">
        <v>12.5</v>
      </c>
      <c r="X622" t="e">
        <f>#REF!</f>
        <v>#REF!</v>
      </c>
    </row>
    <row r="623" spans="1:24">
      <c r="A623" s="64">
        <v>34</v>
      </c>
      <c r="B623" s="75" t="s">
        <v>251</v>
      </c>
      <c r="C623" s="8" t="s">
        <v>220</v>
      </c>
      <c r="D623" s="7" t="s">
        <v>196</v>
      </c>
      <c r="X623" t="e">
        <f>#REF!</f>
        <v>#REF!</v>
      </c>
    </row>
    <row r="624" spans="1:24">
      <c r="A624" s="64">
        <v>34</v>
      </c>
      <c r="B624" s="75" t="s">
        <v>418</v>
      </c>
      <c r="C624" s="8" t="s">
        <v>191</v>
      </c>
      <c r="D624" s="7">
        <v>3.5</v>
      </c>
      <c r="X624" t="e">
        <f>#REF!</f>
        <v>#REF!</v>
      </c>
    </row>
    <row r="625" spans="1:24">
      <c r="A625" s="62">
        <v>34</v>
      </c>
      <c r="B625" s="73" t="s">
        <v>419</v>
      </c>
      <c r="C625" s="10"/>
      <c r="D625" s="13">
        <v>46.5</v>
      </c>
      <c r="X625" t="e">
        <f>#REF!</f>
        <v>#REF!</v>
      </c>
    </row>
    <row r="626" spans="1:24">
      <c r="A626" s="63">
        <v>34</v>
      </c>
      <c r="B626" s="74" t="s">
        <v>190</v>
      </c>
      <c r="C626" s="9" t="s">
        <v>191</v>
      </c>
      <c r="D626" s="14">
        <v>13.5</v>
      </c>
      <c r="X626" t="e">
        <f>#REF!</f>
        <v>#REF!</v>
      </c>
    </row>
    <row r="627" spans="1:24">
      <c r="A627" s="63">
        <v>34</v>
      </c>
      <c r="B627" s="74" t="s">
        <v>192</v>
      </c>
      <c r="C627" s="9" t="s">
        <v>193</v>
      </c>
      <c r="D627" s="14">
        <v>13.5</v>
      </c>
      <c r="X627" t="e">
        <f>#REF!</f>
        <v>#REF!</v>
      </c>
    </row>
    <row r="628" spans="1:24">
      <c r="A628" s="63">
        <v>34</v>
      </c>
      <c r="B628" s="74" t="s">
        <v>194</v>
      </c>
      <c r="C628" s="9" t="s">
        <v>195</v>
      </c>
      <c r="D628" s="14" t="s">
        <v>196</v>
      </c>
      <c r="X628" t="e">
        <f>#REF!</f>
        <v>#REF!</v>
      </c>
    </row>
    <row r="629" spans="1:24">
      <c r="A629" s="63">
        <v>34</v>
      </c>
      <c r="B629" s="74" t="s">
        <v>197</v>
      </c>
      <c r="C629" s="9" t="s">
        <v>198</v>
      </c>
      <c r="D629" s="14" t="s">
        <v>196</v>
      </c>
      <c r="X629" t="e">
        <f>#REF!</f>
        <v>#REF!</v>
      </c>
    </row>
    <row r="630" spans="1:24">
      <c r="A630" s="63">
        <v>34</v>
      </c>
      <c r="B630" s="74" t="s">
        <v>199</v>
      </c>
      <c r="C630" s="9" t="s">
        <v>200</v>
      </c>
      <c r="D630" s="14" t="s">
        <v>196</v>
      </c>
      <c r="X630" t="e">
        <f>#REF!</f>
        <v>#REF!</v>
      </c>
    </row>
    <row r="631" spans="1:24">
      <c r="A631" s="63">
        <v>34</v>
      </c>
      <c r="B631" s="74" t="s">
        <v>201</v>
      </c>
      <c r="C631" s="9" t="s">
        <v>202</v>
      </c>
      <c r="D631" s="14">
        <v>13.5</v>
      </c>
      <c r="X631" t="e">
        <f>#REF!</f>
        <v>#REF!</v>
      </c>
    </row>
    <row r="632" spans="1:24">
      <c r="A632" s="64">
        <v>34</v>
      </c>
      <c r="B632" s="75" t="s">
        <v>357</v>
      </c>
      <c r="C632" s="8" t="s">
        <v>198</v>
      </c>
      <c r="D632" s="7" t="s">
        <v>196</v>
      </c>
      <c r="X632" t="e">
        <f>#REF!</f>
        <v>#REF!</v>
      </c>
    </row>
    <row r="633" spans="1:24">
      <c r="A633" s="64">
        <v>34</v>
      </c>
      <c r="B633" s="75" t="s">
        <v>358</v>
      </c>
      <c r="C633" s="8" t="s">
        <v>200</v>
      </c>
      <c r="D633" s="7" t="s">
        <v>196</v>
      </c>
      <c r="X633" t="e">
        <f>#REF!</f>
        <v>#REF!</v>
      </c>
    </row>
    <row r="634" spans="1:24" ht="20.399999999999999">
      <c r="A634" s="87" t="s">
        <v>187</v>
      </c>
      <c r="B634" s="87" t="s">
        <v>188</v>
      </c>
      <c r="C634" s="88" t="s">
        <v>189</v>
      </c>
      <c r="D634" s="89" t="s">
        <v>1123</v>
      </c>
      <c r="X634" t="e">
        <f>#REF!</f>
        <v>#REF!</v>
      </c>
    </row>
    <row r="635" spans="1:24">
      <c r="A635" s="68">
        <v>35</v>
      </c>
      <c r="B635" s="81" t="s">
        <v>155</v>
      </c>
      <c r="C635" s="20"/>
      <c r="D635" s="21">
        <v>8</v>
      </c>
      <c r="X635" t="e">
        <f>#REF!</f>
        <v>#REF!</v>
      </c>
    </row>
    <row r="636" spans="1:24">
      <c r="A636" s="68">
        <v>35</v>
      </c>
      <c r="B636" s="81" t="s">
        <v>420</v>
      </c>
      <c r="C636" s="20"/>
      <c r="D636" s="21">
        <v>8</v>
      </c>
      <c r="X636" t="e">
        <f>#REF!</f>
        <v>#REF!</v>
      </c>
    </row>
    <row r="637" spans="1:24">
      <c r="A637" s="68">
        <v>35</v>
      </c>
      <c r="B637" s="81" t="s">
        <v>421</v>
      </c>
      <c r="C637" s="20"/>
      <c r="D637" s="21">
        <v>8</v>
      </c>
      <c r="X637" t="e">
        <f>#REF!</f>
        <v>#REF!</v>
      </c>
    </row>
    <row r="638" spans="1:24">
      <c r="A638" s="68">
        <v>35</v>
      </c>
      <c r="B638" s="81" t="s">
        <v>156</v>
      </c>
      <c r="C638" s="20"/>
      <c r="D638" s="21">
        <v>7</v>
      </c>
      <c r="X638" t="e">
        <f>#REF!</f>
        <v>#REF!</v>
      </c>
    </row>
    <row r="639" spans="1:24">
      <c r="A639" s="68">
        <v>35</v>
      </c>
      <c r="B639" s="81" t="s">
        <v>422</v>
      </c>
      <c r="C639" s="20"/>
      <c r="D639" s="21">
        <v>7</v>
      </c>
      <c r="X639" t="e">
        <f>#REF!</f>
        <v>#REF!</v>
      </c>
    </row>
    <row r="640" spans="1:24">
      <c r="A640" s="68">
        <v>35</v>
      </c>
      <c r="B640" s="81" t="s">
        <v>423</v>
      </c>
      <c r="C640" s="20"/>
      <c r="D640" s="21">
        <v>7</v>
      </c>
      <c r="X640" t="e">
        <f>#REF!</f>
        <v>#REF!</v>
      </c>
    </row>
    <row r="641" spans="1:24">
      <c r="A641" s="68">
        <v>35</v>
      </c>
      <c r="B641" s="81" t="s">
        <v>157</v>
      </c>
      <c r="C641" s="20"/>
      <c r="D641" s="21">
        <v>7</v>
      </c>
      <c r="X641" t="s">
        <v>196</v>
      </c>
    </row>
    <row r="642" spans="1:24">
      <c r="A642" s="68">
        <v>35</v>
      </c>
      <c r="B642" s="81" t="s">
        <v>424</v>
      </c>
      <c r="C642" s="20"/>
      <c r="D642" s="21">
        <v>7</v>
      </c>
      <c r="X642" t="s">
        <v>196</v>
      </c>
    </row>
    <row r="643" spans="1:24">
      <c r="A643" s="68">
        <v>35</v>
      </c>
      <c r="B643" s="81" t="s">
        <v>425</v>
      </c>
      <c r="C643" s="20"/>
      <c r="D643" s="21">
        <v>7</v>
      </c>
      <c r="X643" t="s">
        <v>196</v>
      </c>
    </row>
    <row r="644" spans="1:24">
      <c r="A644" s="68">
        <v>35</v>
      </c>
      <c r="B644" s="81" t="s">
        <v>158</v>
      </c>
      <c r="C644" s="20"/>
      <c r="D644" s="21">
        <v>26.5</v>
      </c>
      <c r="X644" t="e">
        <f>#REF!</f>
        <v>#REF!</v>
      </c>
    </row>
    <row r="645" spans="1:24">
      <c r="A645" s="68">
        <v>35</v>
      </c>
      <c r="B645" s="81" t="s">
        <v>426</v>
      </c>
      <c r="C645" s="20"/>
      <c r="D645" s="21">
        <v>26.5</v>
      </c>
      <c r="X645" t="e">
        <f>#REF!</f>
        <v>#REF!</v>
      </c>
    </row>
    <row r="646" spans="1:24">
      <c r="A646" s="68">
        <v>35</v>
      </c>
      <c r="B646" s="81" t="s">
        <v>427</v>
      </c>
      <c r="C646" s="20"/>
      <c r="D646" s="21">
        <v>26.5</v>
      </c>
      <c r="X646" t="e">
        <f>#REF!</f>
        <v>#REF!</v>
      </c>
    </row>
    <row r="647" spans="1:24">
      <c r="A647" s="64">
        <v>35</v>
      </c>
      <c r="B647" s="75" t="s">
        <v>428</v>
      </c>
      <c r="D647" s="7">
        <v>10.5</v>
      </c>
      <c r="X647" t="e">
        <f>#REF!</f>
        <v>#REF!</v>
      </c>
    </row>
    <row r="648" spans="1:24">
      <c r="A648" s="64">
        <v>35</v>
      </c>
      <c r="B648" s="75" t="s">
        <v>429</v>
      </c>
      <c r="D648" s="7">
        <v>10.5</v>
      </c>
      <c r="X648" t="e">
        <f>#REF!</f>
        <v>#REF!</v>
      </c>
    </row>
    <row r="649" spans="1:24">
      <c r="A649" s="64">
        <v>35</v>
      </c>
      <c r="B649" s="75" t="s">
        <v>159</v>
      </c>
      <c r="D649" s="7">
        <v>10.5</v>
      </c>
      <c r="X649" t="e">
        <f>#REF!</f>
        <v>#REF!</v>
      </c>
    </row>
    <row r="650" spans="1:24">
      <c r="A650" s="64">
        <v>35</v>
      </c>
      <c r="B650" s="75" t="s">
        <v>430</v>
      </c>
      <c r="D650" s="7">
        <v>12</v>
      </c>
      <c r="X650" t="e">
        <f>#REF!</f>
        <v>#REF!</v>
      </c>
    </row>
    <row r="651" spans="1:24">
      <c r="A651" s="64">
        <v>35</v>
      </c>
      <c r="B651" s="75" t="s">
        <v>160</v>
      </c>
      <c r="D651" s="7">
        <v>12</v>
      </c>
      <c r="X651" t="e">
        <f>#REF!</f>
        <v>#REF!</v>
      </c>
    </row>
    <row r="652" spans="1:24">
      <c r="A652" s="64">
        <v>35</v>
      </c>
      <c r="B652" s="75" t="s">
        <v>431</v>
      </c>
      <c r="D652" s="7">
        <v>12</v>
      </c>
      <c r="X652" t="e">
        <f>#REF!</f>
        <v>#REF!</v>
      </c>
    </row>
    <row r="653" spans="1:24">
      <c r="A653" s="64">
        <v>35</v>
      </c>
      <c r="B653" s="75" t="s">
        <v>432</v>
      </c>
      <c r="D653" s="7">
        <v>36.5</v>
      </c>
      <c r="X653">
        <v>240</v>
      </c>
    </row>
    <row r="654" spans="1:24">
      <c r="A654" s="64">
        <v>35</v>
      </c>
      <c r="B654" s="75" t="s">
        <v>433</v>
      </c>
      <c r="D654" s="7">
        <v>36.5</v>
      </c>
      <c r="X654" t="s">
        <v>196</v>
      </c>
    </row>
    <row r="655" spans="1:24">
      <c r="A655" s="64">
        <v>35</v>
      </c>
      <c r="B655" s="75" t="s">
        <v>161</v>
      </c>
      <c r="D655" s="7">
        <v>36.5</v>
      </c>
      <c r="X655" t="s">
        <v>196</v>
      </c>
    </row>
    <row r="656" spans="1:24">
      <c r="A656" s="64">
        <v>35</v>
      </c>
      <c r="B656" s="75" t="s">
        <v>162</v>
      </c>
      <c r="D656" s="7">
        <v>11.5</v>
      </c>
      <c r="X656" t="e">
        <f>#REF!</f>
        <v>#REF!</v>
      </c>
    </row>
    <row r="657" spans="1:24">
      <c r="A657" s="64">
        <v>35</v>
      </c>
      <c r="B657" s="75" t="s">
        <v>434</v>
      </c>
      <c r="D657" s="7">
        <v>11.5</v>
      </c>
      <c r="X657" t="e">
        <f>#REF!</f>
        <v>#REF!</v>
      </c>
    </row>
    <row r="658" spans="1:24">
      <c r="A658" s="64">
        <v>35</v>
      </c>
      <c r="B658" s="75" t="s">
        <v>435</v>
      </c>
      <c r="D658" s="7">
        <v>11.5</v>
      </c>
      <c r="X658" t="e">
        <f>#REF!</f>
        <v>#REF!</v>
      </c>
    </row>
    <row r="659" spans="1:24">
      <c r="A659" s="64">
        <v>35</v>
      </c>
      <c r="B659" s="75" t="s">
        <v>436</v>
      </c>
      <c r="D659" s="7">
        <v>12</v>
      </c>
      <c r="X659" t="e">
        <f>#REF!</f>
        <v>#REF!</v>
      </c>
    </row>
    <row r="660" spans="1:24">
      <c r="A660" s="64">
        <v>35</v>
      </c>
      <c r="B660" s="75" t="s">
        <v>437</v>
      </c>
      <c r="D660" s="7">
        <v>12</v>
      </c>
      <c r="X660" t="e">
        <f>#REF!</f>
        <v>#REF!</v>
      </c>
    </row>
    <row r="661" spans="1:24">
      <c r="A661" s="64">
        <v>35</v>
      </c>
      <c r="B661" s="75" t="s">
        <v>163</v>
      </c>
      <c r="D661" s="7">
        <v>12</v>
      </c>
      <c r="X661" t="e">
        <f>#REF!</f>
        <v>#REF!</v>
      </c>
    </row>
    <row r="662" spans="1:24">
      <c r="A662" s="64">
        <v>35</v>
      </c>
      <c r="B662" s="75" t="s">
        <v>164</v>
      </c>
      <c r="D662" s="7">
        <v>11</v>
      </c>
      <c r="X662" t="e">
        <f>#REF!</f>
        <v>#REF!</v>
      </c>
    </row>
    <row r="663" spans="1:24">
      <c r="A663" s="64">
        <v>35</v>
      </c>
      <c r="B663" s="75" t="s">
        <v>438</v>
      </c>
      <c r="D663" s="7">
        <v>11</v>
      </c>
      <c r="X663" t="e">
        <f>#REF!</f>
        <v>#REF!</v>
      </c>
    </row>
    <row r="664" spans="1:24">
      <c r="A664" s="64">
        <v>35</v>
      </c>
      <c r="B664" s="75" t="s">
        <v>439</v>
      </c>
      <c r="D664" s="7">
        <v>11</v>
      </c>
      <c r="X664" t="e">
        <f>#REF!</f>
        <v>#REF!</v>
      </c>
    </row>
    <row r="665" spans="1:24">
      <c r="A665" s="68">
        <v>35</v>
      </c>
      <c r="B665" s="81" t="s">
        <v>440</v>
      </c>
      <c r="C665" s="20"/>
      <c r="D665" s="21" t="s">
        <v>196</v>
      </c>
      <c r="X665" t="e">
        <f>#REF!</f>
        <v>#REF!</v>
      </c>
    </row>
    <row r="666" spans="1:24">
      <c r="A666" s="68">
        <v>35</v>
      </c>
      <c r="B666" s="81" t="s">
        <v>441</v>
      </c>
      <c r="C666" s="20"/>
      <c r="D666" s="21" t="s">
        <v>196</v>
      </c>
      <c r="X666" t="e">
        <f>#REF!</f>
        <v>#REF!</v>
      </c>
    </row>
    <row r="667" spans="1:24">
      <c r="A667" s="68">
        <v>35</v>
      </c>
      <c r="B667" s="81" t="s">
        <v>442</v>
      </c>
      <c r="C667" s="20"/>
      <c r="D667" s="21" t="s">
        <v>196</v>
      </c>
      <c r="X667" t="e">
        <f>#REF!</f>
        <v>#REF!</v>
      </c>
    </row>
    <row r="668" spans="1:24">
      <c r="A668" s="68">
        <v>35</v>
      </c>
      <c r="B668" s="81" t="s">
        <v>443</v>
      </c>
      <c r="C668" s="20"/>
      <c r="D668" s="21">
        <v>14.5</v>
      </c>
      <c r="X668" t="e">
        <f>#REF!</f>
        <v>#REF!</v>
      </c>
    </row>
    <row r="669" spans="1:24">
      <c r="A669" s="68">
        <v>35</v>
      </c>
      <c r="B669" s="81" t="s">
        <v>444</v>
      </c>
      <c r="C669" s="20"/>
      <c r="D669" s="21">
        <v>14.5</v>
      </c>
      <c r="X669" t="e">
        <f>#REF!</f>
        <v>#REF!</v>
      </c>
    </row>
    <row r="670" spans="1:24">
      <c r="A670" s="68">
        <v>35</v>
      </c>
      <c r="B670" s="81" t="s">
        <v>154</v>
      </c>
      <c r="C670" s="20"/>
      <c r="D670" s="21">
        <v>14.5</v>
      </c>
      <c r="X670" t="e">
        <f>#REF!</f>
        <v>#REF!</v>
      </c>
    </row>
    <row r="671" spans="1:24">
      <c r="A671" s="64">
        <v>35</v>
      </c>
      <c r="B671" s="75" t="s">
        <v>445</v>
      </c>
      <c r="D671" s="7">
        <v>12.5</v>
      </c>
      <c r="X671" t="e">
        <f>#REF!</f>
        <v>#REF!</v>
      </c>
    </row>
    <row r="672" spans="1:24">
      <c r="A672" s="64">
        <v>35</v>
      </c>
      <c r="B672" s="75" t="s">
        <v>446</v>
      </c>
      <c r="D672" s="7">
        <v>12.5</v>
      </c>
      <c r="X672" t="e">
        <f>#REF!</f>
        <v>#REF!</v>
      </c>
    </row>
    <row r="673" spans="1:24">
      <c r="A673" s="68">
        <v>35</v>
      </c>
      <c r="B673" s="81" t="s">
        <v>447</v>
      </c>
      <c r="C673" s="20"/>
      <c r="D673" s="21">
        <v>11.5</v>
      </c>
      <c r="X673" t="e">
        <f>#REF!</f>
        <v>#REF!</v>
      </c>
    </row>
    <row r="674" spans="1:24">
      <c r="A674" s="68">
        <v>35</v>
      </c>
      <c r="B674" s="81" t="s">
        <v>448</v>
      </c>
      <c r="C674" s="20"/>
      <c r="D674" s="21">
        <v>11.5</v>
      </c>
      <c r="X674" t="e">
        <f>#REF!</f>
        <v>#REF!</v>
      </c>
    </row>
    <row r="675" spans="1:24">
      <c r="A675" s="68">
        <v>35</v>
      </c>
      <c r="B675" s="81" t="s">
        <v>449</v>
      </c>
      <c r="C675" s="20"/>
      <c r="D675" s="21">
        <v>11.5</v>
      </c>
      <c r="X675" t="e">
        <f>#REF!</f>
        <v>#REF!</v>
      </c>
    </row>
    <row r="676" spans="1:24">
      <c r="A676" s="68">
        <v>35</v>
      </c>
      <c r="B676" s="81" t="s">
        <v>450</v>
      </c>
      <c r="C676" s="20"/>
      <c r="D676" s="21">
        <v>11.5</v>
      </c>
      <c r="X676" t="e">
        <f>#REF!</f>
        <v>#REF!</v>
      </c>
    </row>
    <row r="677" spans="1:24">
      <c r="A677" s="64">
        <v>35</v>
      </c>
      <c r="B677" s="75" t="s">
        <v>451</v>
      </c>
      <c r="D677" s="7">
        <v>240</v>
      </c>
      <c r="X677" t="e">
        <f>#REF!</f>
        <v>#REF!</v>
      </c>
    </row>
    <row r="678" spans="1:24">
      <c r="A678" s="64">
        <v>35</v>
      </c>
      <c r="B678" s="75" t="s">
        <v>452</v>
      </c>
      <c r="D678" s="7" t="s">
        <v>196</v>
      </c>
      <c r="X678" t="e">
        <f>#REF!</f>
        <v>#REF!</v>
      </c>
    </row>
    <row r="679" spans="1:24">
      <c r="A679" s="64">
        <v>35</v>
      </c>
      <c r="B679" s="75" t="s">
        <v>453</v>
      </c>
      <c r="D679" s="7" t="s">
        <v>196</v>
      </c>
      <c r="X679" t="e">
        <f>#REF!</f>
        <v>#REF!</v>
      </c>
    </row>
    <row r="680" spans="1:24">
      <c r="A680" s="68">
        <v>35</v>
      </c>
      <c r="B680" s="81" t="s">
        <v>454</v>
      </c>
      <c r="C680" s="20"/>
      <c r="D680" s="21">
        <v>12</v>
      </c>
      <c r="X680" t="e">
        <f>#REF!</f>
        <v>#REF!</v>
      </c>
    </row>
    <row r="681" spans="1:24">
      <c r="A681" s="64">
        <v>35</v>
      </c>
      <c r="B681" s="75" t="s">
        <v>53</v>
      </c>
      <c r="D681" s="7">
        <v>1.5</v>
      </c>
      <c r="X681" t="e">
        <f>#REF!</f>
        <v>#REF!</v>
      </c>
    </row>
    <row r="682" spans="1:24" ht="20.399999999999999">
      <c r="A682" s="87" t="s">
        <v>187</v>
      </c>
      <c r="B682" s="87" t="s">
        <v>188</v>
      </c>
      <c r="C682" s="88" t="s">
        <v>189</v>
      </c>
      <c r="D682" s="89" t="s">
        <v>1123</v>
      </c>
      <c r="X682" t="e">
        <f>#REF!</f>
        <v>#REF!</v>
      </c>
    </row>
    <row r="683" spans="1:24">
      <c r="A683" s="68">
        <v>36</v>
      </c>
      <c r="B683" s="81" t="s">
        <v>455</v>
      </c>
      <c r="C683" s="20"/>
      <c r="D683" s="21">
        <v>59</v>
      </c>
      <c r="X683" t="e">
        <f>#REF!</f>
        <v>#REF!</v>
      </c>
    </row>
    <row r="684" spans="1:24">
      <c r="A684" s="68">
        <v>36</v>
      </c>
      <c r="B684" s="81" t="s">
        <v>456</v>
      </c>
      <c r="C684" s="20"/>
      <c r="D684" s="21">
        <v>64</v>
      </c>
      <c r="X684" t="e">
        <f>#REF!</f>
        <v>#REF!</v>
      </c>
    </row>
    <row r="685" spans="1:24">
      <c r="A685" s="68">
        <v>36</v>
      </c>
      <c r="B685" s="81" t="s">
        <v>457</v>
      </c>
      <c r="C685" s="20"/>
      <c r="D685" s="21">
        <v>77.5</v>
      </c>
      <c r="X685" t="e">
        <f>#REF!</f>
        <v>#REF!</v>
      </c>
    </row>
    <row r="686" spans="1:24">
      <c r="A686" s="64">
        <v>36</v>
      </c>
      <c r="B686" s="75" t="s">
        <v>458</v>
      </c>
      <c r="D686" s="7">
        <v>67</v>
      </c>
      <c r="X686" t="e">
        <f>#REF!</f>
        <v>#REF!</v>
      </c>
    </row>
    <row r="687" spans="1:24">
      <c r="A687" s="64">
        <v>36</v>
      </c>
      <c r="B687" s="75" t="s">
        <v>64</v>
      </c>
      <c r="D687" s="7">
        <v>67</v>
      </c>
      <c r="X687" t="e">
        <f>#REF!</f>
        <v>#REF!</v>
      </c>
    </row>
    <row r="688" spans="1:24">
      <c r="A688" s="64">
        <v>36</v>
      </c>
      <c r="B688" s="75" t="s">
        <v>62</v>
      </c>
      <c r="D688" s="7">
        <v>77.5</v>
      </c>
      <c r="X688" t="e">
        <f>#REF!</f>
        <v>#REF!</v>
      </c>
    </row>
    <row r="689" spans="1:24">
      <c r="A689" s="64">
        <v>36</v>
      </c>
      <c r="B689" s="75" t="s">
        <v>63</v>
      </c>
      <c r="D689" s="7">
        <v>85.5</v>
      </c>
      <c r="X689" t="e">
        <f>#REF!</f>
        <v>#REF!</v>
      </c>
    </row>
    <row r="690" spans="1:24">
      <c r="A690" s="68">
        <v>36</v>
      </c>
      <c r="B690" s="81" t="s">
        <v>459</v>
      </c>
      <c r="C690" s="20"/>
      <c r="D690" s="21">
        <v>104.5</v>
      </c>
      <c r="X690" t="e">
        <f>#REF!</f>
        <v>#REF!</v>
      </c>
    </row>
    <row r="691" spans="1:24">
      <c r="A691" s="68">
        <v>36</v>
      </c>
      <c r="B691" s="81" t="s">
        <v>73</v>
      </c>
      <c r="C691" s="20"/>
      <c r="D691" s="21">
        <v>104.5</v>
      </c>
      <c r="X691" t="e">
        <f>#REF!</f>
        <v>#REF!</v>
      </c>
    </row>
    <row r="692" spans="1:24">
      <c r="A692" s="68">
        <v>36</v>
      </c>
      <c r="B692" s="81" t="s">
        <v>71</v>
      </c>
      <c r="C692" s="20"/>
      <c r="D692" s="21">
        <v>117.5</v>
      </c>
      <c r="X692" t="e">
        <f>#REF!</f>
        <v>#REF!</v>
      </c>
    </row>
    <row r="693" spans="1:24">
      <c r="A693" s="68">
        <v>36</v>
      </c>
      <c r="B693" s="81" t="s">
        <v>72</v>
      </c>
      <c r="C693" s="20"/>
      <c r="D693" s="21">
        <v>120.5</v>
      </c>
      <c r="X693" t="e">
        <f>#REF!</f>
        <v>#REF!</v>
      </c>
    </row>
    <row r="694" spans="1:24">
      <c r="A694" s="64">
        <v>36</v>
      </c>
      <c r="B694" s="75" t="s">
        <v>460</v>
      </c>
      <c r="D694" s="7">
        <v>109.5</v>
      </c>
      <c r="X694" t="e">
        <f>#REF!</f>
        <v>#REF!</v>
      </c>
    </row>
    <row r="695" spans="1:24">
      <c r="A695" s="64">
        <v>36</v>
      </c>
      <c r="B695" s="75" t="s">
        <v>79</v>
      </c>
      <c r="D695" s="7">
        <v>109.5</v>
      </c>
      <c r="X695" t="s">
        <v>196</v>
      </c>
    </row>
    <row r="696" spans="1:24">
      <c r="A696" s="64">
        <v>36</v>
      </c>
      <c r="B696" s="75" t="s">
        <v>78</v>
      </c>
      <c r="D696" s="7">
        <v>123</v>
      </c>
      <c r="X696" t="s">
        <v>196</v>
      </c>
    </row>
    <row r="697" spans="1:24">
      <c r="A697" s="68">
        <v>37</v>
      </c>
      <c r="B697" s="81" t="s">
        <v>966</v>
      </c>
      <c r="C697" s="20"/>
      <c r="D697" s="21">
        <v>69.5</v>
      </c>
      <c r="X697" t="s">
        <v>196</v>
      </c>
    </row>
    <row r="698" spans="1:24">
      <c r="A698" s="68">
        <v>37</v>
      </c>
      <c r="B698" s="81" t="s">
        <v>60</v>
      </c>
      <c r="C698" s="20"/>
      <c r="D698" s="21">
        <v>69.5</v>
      </c>
      <c r="X698" t="s">
        <v>196</v>
      </c>
    </row>
    <row r="699" spans="1:24">
      <c r="A699" s="68">
        <v>37</v>
      </c>
      <c r="B699" s="81" t="s">
        <v>56</v>
      </c>
      <c r="C699" s="20"/>
      <c r="D699" s="21">
        <v>80.5</v>
      </c>
      <c r="X699" t="e">
        <f>#REF!</f>
        <v>#REF!</v>
      </c>
    </row>
    <row r="700" spans="1:24">
      <c r="A700" s="68">
        <v>37</v>
      </c>
      <c r="B700" s="81" t="s">
        <v>58</v>
      </c>
      <c r="C700" s="20"/>
      <c r="D700" s="21">
        <v>88.5</v>
      </c>
      <c r="X700" t="e">
        <f>#REF!</f>
        <v>#REF!</v>
      </c>
    </row>
    <row r="701" spans="1:24">
      <c r="A701" s="64">
        <v>37</v>
      </c>
      <c r="B701" s="75" t="s">
        <v>461</v>
      </c>
      <c r="D701" s="7">
        <v>72</v>
      </c>
      <c r="X701" t="e">
        <f>#REF!</f>
        <v>#REF!</v>
      </c>
    </row>
    <row r="702" spans="1:24">
      <c r="A702" s="64">
        <v>37</v>
      </c>
      <c r="B702" s="75" t="s">
        <v>61</v>
      </c>
      <c r="D702" s="7">
        <v>72</v>
      </c>
      <c r="X702" t="e">
        <f>#REF!</f>
        <v>#REF!</v>
      </c>
    </row>
    <row r="703" spans="1:24">
      <c r="A703" s="64">
        <v>37</v>
      </c>
      <c r="B703" s="75" t="s">
        <v>57</v>
      </c>
      <c r="D703" s="7">
        <v>83</v>
      </c>
      <c r="X703" t="e">
        <f>#REF!</f>
        <v>#REF!</v>
      </c>
    </row>
    <row r="704" spans="1:24">
      <c r="A704" s="64">
        <v>37</v>
      </c>
      <c r="B704" s="75" t="s">
        <v>59</v>
      </c>
      <c r="D704" s="7">
        <v>91</v>
      </c>
      <c r="X704" t="e">
        <f>#REF!</f>
        <v>#REF!</v>
      </c>
    </row>
    <row r="705" spans="1:24">
      <c r="A705" s="68">
        <v>37</v>
      </c>
      <c r="B705" s="81" t="s">
        <v>462</v>
      </c>
      <c r="C705" s="20"/>
      <c r="D705" s="21">
        <v>107</v>
      </c>
      <c r="X705" t="s">
        <v>196</v>
      </c>
    </row>
    <row r="706" spans="1:24">
      <c r="A706" s="68">
        <v>37</v>
      </c>
      <c r="B706" s="81" t="s">
        <v>69</v>
      </c>
      <c r="C706" s="20"/>
      <c r="D706" s="21">
        <v>107</v>
      </c>
      <c r="X706" t="s">
        <v>196</v>
      </c>
    </row>
    <row r="707" spans="1:24">
      <c r="A707" s="68">
        <v>37</v>
      </c>
      <c r="B707" s="81" t="s">
        <v>65</v>
      </c>
      <c r="C707" s="20"/>
      <c r="D707" s="21">
        <v>120.5</v>
      </c>
      <c r="X707" t="s">
        <v>196</v>
      </c>
    </row>
    <row r="708" spans="1:24">
      <c r="A708" s="68">
        <v>37</v>
      </c>
      <c r="B708" s="81" t="s">
        <v>67</v>
      </c>
      <c r="C708" s="20"/>
      <c r="D708" s="21">
        <v>125.5</v>
      </c>
      <c r="X708" t="s">
        <v>196</v>
      </c>
    </row>
    <row r="709" spans="1:24">
      <c r="A709" s="64">
        <v>37</v>
      </c>
      <c r="B709" s="75" t="s">
        <v>463</v>
      </c>
      <c r="D709" s="7">
        <v>109.5</v>
      </c>
      <c r="X709" t="e">
        <f>#REF!</f>
        <v>#REF!</v>
      </c>
    </row>
    <row r="710" spans="1:24">
      <c r="A710" s="64">
        <v>37</v>
      </c>
      <c r="B710" s="75" t="s">
        <v>70</v>
      </c>
      <c r="D710" s="7">
        <v>109.5</v>
      </c>
      <c r="X710" t="e">
        <f>#REF!</f>
        <v>#REF!</v>
      </c>
    </row>
    <row r="711" spans="1:24">
      <c r="A711" s="64">
        <v>37</v>
      </c>
      <c r="B711" s="75" t="s">
        <v>66</v>
      </c>
      <c r="D711" s="7">
        <v>123</v>
      </c>
      <c r="X711" t="e">
        <f>#REF!</f>
        <v>#REF!</v>
      </c>
    </row>
    <row r="712" spans="1:24">
      <c r="A712" s="64">
        <v>37</v>
      </c>
      <c r="B712" s="75" t="s">
        <v>68</v>
      </c>
      <c r="D712" s="7">
        <v>128.5</v>
      </c>
      <c r="X712" t="e">
        <f>#REF!</f>
        <v>#REF!</v>
      </c>
    </row>
    <row r="713" spans="1:24">
      <c r="A713" s="68">
        <v>37</v>
      </c>
      <c r="B713" s="81" t="s">
        <v>464</v>
      </c>
      <c r="C713" s="20"/>
      <c r="D713" s="21">
        <v>112.5</v>
      </c>
      <c r="X713" t="e">
        <f>#REF!</f>
        <v>#REF!</v>
      </c>
    </row>
    <row r="714" spans="1:24">
      <c r="A714" s="68">
        <v>37</v>
      </c>
      <c r="B714" s="81" t="s">
        <v>76</v>
      </c>
      <c r="C714" s="20"/>
      <c r="D714" s="21">
        <v>112.5</v>
      </c>
    </row>
    <row r="715" spans="1:24">
      <c r="A715" s="68">
        <v>37</v>
      </c>
      <c r="B715" s="81" t="s">
        <v>74</v>
      </c>
      <c r="C715" s="20"/>
      <c r="D715" s="21">
        <v>125.5</v>
      </c>
      <c r="X715" t="e">
        <f>#REF!</f>
        <v>#REF!</v>
      </c>
    </row>
    <row r="716" spans="1:24">
      <c r="A716" s="64">
        <v>37</v>
      </c>
      <c r="B716" s="75" t="s">
        <v>465</v>
      </c>
      <c r="D716" s="7">
        <v>115</v>
      </c>
      <c r="X716" t="e">
        <f>#REF!</f>
        <v>#REF!</v>
      </c>
    </row>
    <row r="717" spans="1:24">
      <c r="A717" s="64">
        <v>37</v>
      </c>
      <c r="B717" s="75" t="s">
        <v>77</v>
      </c>
      <c r="D717" s="7">
        <v>115</v>
      </c>
      <c r="X717" t="e">
        <f>#REF!</f>
        <v>#REF!</v>
      </c>
    </row>
    <row r="718" spans="1:24">
      <c r="A718" s="64">
        <v>37</v>
      </c>
      <c r="B718" s="75" t="s">
        <v>75</v>
      </c>
      <c r="D718" s="7">
        <v>128.5</v>
      </c>
    </row>
    <row r="719" spans="1:24" ht="20.399999999999999">
      <c r="A719" s="87" t="s">
        <v>187</v>
      </c>
      <c r="B719" s="87" t="s">
        <v>188</v>
      </c>
      <c r="C719" s="88" t="s">
        <v>189</v>
      </c>
      <c r="D719" s="89" t="s">
        <v>1123</v>
      </c>
      <c r="X719" t="e">
        <f>#REF!+#REF!</f>
        <v>#REF!</v>
      </c>
    </row>
    <row r="720" spans="1:24">
      <c r="A720" s="62">
        <v>38</v>
      </c>
      <c r="B720" s="73" t="s">
        <v>170</v>
      </c>
      <c r="C720" s="10"/>
      <c r="D720" s="13">
        <v>428</v>
      </c>
      <c r="X720" t="e">
        <f>#REF!+#REF!</f>
        <v>#REF!</v>
      </c>
    </row>
    <row r="721" spans="1:24">
      <c r="A721" s="64">
        <v>38</v>
      </c>
      <c r="B721" s="75" t="s">
        <v>346</v>
      </c>
      <c r="C721" s="8" t="s">
        <v>191</v>
      </c>
      <c r="D721" s="7" t="s">
        <v>196</v>
      </c>
      <c r="X721" t="e">
        <f>#REF!</f>
        <v>#REF!</v>
      </c>
    </row>
    <row r="722" spans="1:24">
      <c r="A722" s="64">
        <v>38</v>
      </c>
      <c r="B722" s="75" t="s">
        <v>305</v>
      </c>
      <c r="C722" s="8" t="s">
        <v>193</v>
      </c>
      <c r="D722" s="7" t="s">
        <v>196</v>
      </c>
      <c r="X722" t="e">
        <f>#REF!</f>
        <v>#REF!</v>
      </c>
    </row>
    <row r="723" spans="1:24">
      <c r="A723" s="64">
        <v>38</v>
      </c>
      <c r="B723" s="75" t="s">
        <v>466</v>
      </c>
      <c r="C723" s="8" t="s">
        <v>467</v>
      </c>
      <c r="D723" s="7" t="s">
        <v>196</v>
      </c>
      <c r="X723" t="e">
        <f>#REF!+#REF!</f>
        <v>#REF!</v>
      </c>
    </row>
    <row r="724" spans="1:24">
      <c r="A724" s="64">
        <v>38</v>
      </c>
      <c r="B724" s="75" t="s">
        <v>404</v>
      </c>
      <c r="C724" s="8" t="s">
        <v>405</v>
      </c>
      <c r="D724" s="7" t="s">
        <v>196</v>
      </c>
      <c r="X724" t="e">
        <f>#REF!+#REF!</f>
        <v>#REF!</v>
      </c>
    </row>
    <row r="725" spans="1:24">
      <c r="A725" s="64">
        <v>38</v>
      </c>
      <c r="B725" s="75" t="s">
        <v>406</v>
      </c>
      <c r="C725" s="8" t="s">
        <v>407</v>
      </c>
      <c r="D725" s="7">
        <v>37.5</v>
      </c>
    </row>
    <row r="726" spans="1:24">
      <c r="A726" s="64">
        <v>38</v>
      </c>
      <c r="B726" s="75" t="s">
        <v>408</v>
      </c>
      <c r="C726" s="8" t="s">
        <v>409</v>
      </c>
      <c r="D726" s="7">
        <v>32</v>
      </c>
      <c r="X726" t="e">
        <f>#REF!</f>
        <v>#REF!</v>
      </c>
    </row>
    <row r="727" spans="1:24">
      <c r="A727" s="64">
        <v>38</v>
      </c>
      <c r="B727" s="75" t="s">
        <v>410</v>
      </c>
      <c r="C727" s="8" t="s">
        <v>411</v>
      </c>
      <c r="D727" s="7">
        <v>37.5</v>
      </c>
      <c r="X727" t="e">
        <f>#REF!</f>
        <v>#REF!</v>
      </c>
    </row>
    <row r="728" spans="1:24">
      <c r="A728" s="64">
        <v>38</v>
      </c>
      <c r="B728" s="75" t="s">
        <v>412</v>
      </c>
      <c r="C728" s="8" t="s">
        <v>413</v>
      </c>
      <c r="D728" s="7">
        <v>53.5</v>
      </c>
      <c r="X728" t="e">
        <f>#REF!+#REF!</f>
        <v>#REF!</v>
      </c>
    </row>
    <row r="729" spans="1:24">
      <c r="A729" s="64">
        <v>38</v>
      </c>
      <c r="B729" s="75" t="s">
        <v>414</v>
      </c>
      <c r="C729" s="8" t="s">
        <v>415</v>
      </c>
      <c r="D729" s="7">
        <v>53.5</v>
      </c>
      <c r="X729" t="e">
        <f>#REF!+#REF!</f>
        <v>#REF!</v>
      </c>
    </row>
    <row r="730" spans="1:24">
      <c r="A730" s="62">
        <v>39</v>
      </c>
      <c r="B730" s="73" t="s">
        <v>171</v>
      </c>
      <c r="C730" s="10"/>
      <c r="D730" s="13">
        <v>428</v>
      </c>
      <c r="X730" t="e">
        <f>#REF!+#REF!</f>
        <v>#REF!</v>
      </c>
    </row>
    <row r="731" spans="1:24">
      <c r="A731" s="64">
        <v>39</v>
      </c>
      <c r="B731" s="75" t="s">
        <v>346</v>
      </c>
      <c r="C731" s="8" t="s">
        <v>191</v>
      </c>
      <c r="D731" s="7" t="s">
        <v>196</v>
      </c>
      <c r="X731" t="e">
        <f>#REF!+#REF!</f>
        <v>#REF!</v>
      </c>
    </row>
    <row r="732" spans="1:24">
      <c r="A732" s="64">
        <v>39</v>
      </c>
      <c r="B732" s="75" t="s">
        <v>305</v>
      </c>
      <c r="C732" s="8" t="s">
        <v>193</v>
      </c>
      <c r="D732" s="7" t="s">
        <v>196</v>
      </c>
      <c r="X732" t="e">
        <f>#REF!</f>
        <v>#REF!</v>
      </c>
    </row>
    <row r="733" spans="1:24">
      <c r="A733" s="64">
        <v>39</v>
      </c>
      <c r="B733" s="75" t="s">
        <v>466</v>
      </c>
      <c r="C733" s="8" t="s">
        <v>467</v>
      </c>
      <c r="D733" s="7" t="s">
        <v>196</v>
      </c>
      <c r="X733" t="e">
        <f>#REF!</f>
        <v>#REF!</v>
      </c>
    </row>
    <row r="734" spans="1:24">
      <c r="A734" s="64">
        <v>39</v>
      </c>
      <c r="B734" s="75" t="s">
        <v>404</v>
      </c>
      <c r="C734" s="8" t="s">
        <v>405</v>
      </c>
      <c r="D734" s="7" t="s">
        <v>196</v>
      </c>
      <c r="X734" t="e">
        <f>#REF!+#REF!</f>
        <v>#REF!</v>
      </c>
    </row>
    <row r="735" spans="1:24">
      <c r="A735" s="64">
        <v>39</v>
      </c>
      <c r="B735" s="75" t="s">
        <v>406</v>
      </c>
      <c r="C735" s="8" t="s">
        <v>407</v>
      </c>
      <c r="D735" s="7">
        <v>37.5</v>
      </c>
      <c r="X735" t="e">
        <f>#REF!+#REF!</f>
        <v>#REF!</v>
      </c>
    </row>
    <row r="736" spans="1:24">
      <c r="A736" s="64">
        <v>39</v>
      </c>
      <c r="B736" s="75" t="s">
        <v>408</v>
      </c>
      <c r="C736" s="8" t="s">
        <v>409</v>
      </c>
      <c r="D736" s="7">
        <v>32</v>
      </c>
    </row>
    <row r="737" spans="1:24">
      <c r="A737" s="64">
        <v>39</v>
      </c>
      <c r="B737" s="75" t="s">
        <v>410</v>
      </c>
      <c r="C737" s="8" t="s">
        <v>411</v>
      </c>
      <c r="D737" s="7">
        <v>37.5</v>
      </c>
      <c r="X737" t="e">
        <f>#REF!</f>
        <v>#REF!</v>
      </c>
    </row>
    <row r="738" spans="1:24">
      <c r="A738" s="64">
        <v>39</v>
      </c>
      <c r="B738" s="75" t="s">
        <v>412</v>
      </c>
      <c r="C738" s="8" t="s">
        <v>413</v>
      </c>
      <c r="D738" s="7">
        <v>53.5</v>
      </c>
      <c r="X738" t="e">
        <f>#REF!</f>
        <v>#REF!</v>
      </c>
    </row>
    <row r="739" spans="1:24">
      <c r="A739" s="64">
        <v>39</v>
      </c>
      <c r="B739" s="75" t="s">
        <v>414</v>
      </c>
      <c r="C739" s="8" t="s">
        <v>415</v>
      </c>
      <c r="D739" s="7">
        <v>53.5</v>
      </c>
      <c r="X739" t="e">
        <f>#REF!+#REF!</f>
        <v>#REF!</v>
      </c>
    </row>
    <row r="740" spans="1:24" ht="20.399999999999999">
      <c r="A740" s="87" t="s">
        <v>187</v>
      </c>
      <c r="B740" s="87" t="s">
        <v>188</v>
      </c>
      <c r="C740" s="88" t="s">
        <v>189</v>
      </c>
      <c r="D740" s="89" t="s">
        <v>1123</v>
      </c>
      <c r="X740" t="e">
        <f>#REF!+#REF!</f>
        <v>#REF!</v>
      </c>
    </row>
    <row r="741" spans="1:24">
      <c r="A741" s="69" t="s">
        <v>1051</v>
      </c>
      <c r="B741" s="82" t="s">
        <v>1052</v>
      </c>
      <c r="C741" s="25"/>
      <c r="D741" s="40"/>
      <c r="X741" t="e">
        <f>#REF!+#REF!</f>
        <v>#REF!</v>
      </c>
    </row>
    <row r="742" spans="1:24">
      <c r="A742" s="51" t="s">
        <v>1051</v>
      </c>
      <c r="B742" s="75" t="s">
        <v>172</v>
      </c>
      <c r="D742" s="41">
        <v>160</v>
      </c>
      <c r="X742" t="e">
        <f>#REF!+#REF!</f>
        <v>#REF!</v>
      </c>
    </row>
    <row r="743" spans="1:24">
      <c r="A743" s="51" t="s">
        <v>1051</v>
      </c>
      <c r="B743" s="75" t="s">
        <v>173</v>
      </c>
      <c r="D743" s="41">
        <v>180</v>
      </c>
      <c r="X743" t="e">
        <f>#REF!</f>
        <v>#REF!</v>
      </c>
    </row>
    <row r="744" spans="1:24">
      <c r="A744" s="51" t="s">
        <v>1051</v>
      </c>
      <c r="B744" s="75" t="s">
        <v>174</v>
      </c>
      <c r="D744" s="41">
        <v>200</v>
      </c>
    </row>
    <row r="745" spans="1:24">
      <c r="A745" s="69" t="s">
        <v>1051</v>
      </c>
      <c r="B745" s="82" t="s">
        <v>1053</v>
      </c>
      <c r="C745" s="25"/>
      <c r="D745" s="40"/>
    </row>
    <row r="746" spans="1:24">
      <c r="A746" s="51" t="s">
        <v>1051</v>
      </c>
      <c r="B746" s="75" t="s">
        <v>946</v>
      </c>
      <c r="D746" s="41">
        <v>290</v>
      </c>
    </row>
    <row r="747" spans="1:24">
      <c r="A747" s="51" t="s">
        <v>1051</v>
      </c>
      <c r="B747" s="75" t="s">
        <v>1054</v>
      </c>
      <c r="D747" s="41">
        <v>220</v>
      </c>
    </row>
    <row r="748" spans="1:24">
      <c r="A748" s="51" t="s">
        <v>1051</v>
      </c>
      <c r="B748" s="75" t="s">
        <v>175</v>
      </c>
      <c r="D748" s="41">
        <v>420</v>
      </c>
    </row>
    <row r="749" spans="1:24">
      <c r="A749" s="51" t="s">
        <v>1051</v>
      </c>
      <c r="B749" s="75" t="s">
        <v>176</v>
      </c>
      <c r="D749" s="41">
        <v>350</v>
      </c>
    </row>
    <row r="750" spans="1:24">
      <c r="A750" s="51" t="s">
        <v>1051</v>
      </c>
      <c r="B750" s="75" t="s">
        <v>943</v>
      </c>
      <c r="D750" s="41">
        <v>440</v>
      </c>
    </row>
    <row r="751" spans="1:24">
      <c r="A751" s="51" t="s">
        <v>1051</v>
      </c>
      <c r="B751" s="75" t="s">
        <v>1055</v>
      </c>
      <c r="D751" s="41">
        <v>370</v>
      </c>
    </row>
    <row r="752" spans="1:24">
      <c r="A752" s="69" t="s">
        <v>1056</v>
      </c>
      <c r="B752" s="82" t="s">
        <v>1059</v>
      </c>
      <c r="C752" s="25"/>
      <c r="D752" s="40"/>
    </row>
    <row r="753" spans="1:24">
      <c r="A753" s="51" t="s">
        <v>1056</v>
      </c>
      <c r="B753" s="75" t="s">
        <v>177</v>
      </c>
      <c r="D753" s="41">
        <v>290</v>
      </c>
    </row>
    <row r="754" spans="1:24">
      <c r="A754" s="51" t="s">
        <v>1056</v>
      </c>
      <c r="B754" s="75" t="s">
        <v>178</v>
      </c>
      <c r="D754" s="41">
        <v>270</v>
      </c>
    </row>
    <row r="755" spans="1:24">
      <c r="A755" s="51" t="s">
        <v>1056</v>
      </c>
      <c r="B755" s="75" t="s">
        <v>945</v>
      </c>
      <c r="D755" s="41">
        <v>310</v>
      </c>
    </row>
    <row r="756" spans="1:24">
      <c r="A756" s="51" t="s">
        <v>1056</v>
      </c>
      <c r="B756" s="75" t="s">
        <v>1060</v>
      </c>
      <c r="D756" s="41">
        <v>290</v>
      </c>
      <c r="X756" t="e">
        <f>#REF!</f>
        <v>#REF!</v>
      </c>
    </row>
    <row r="757" spans="1:24">
      <c r="A757" s="51" t="s">
        <v>1056</v>
      </c>
      <c r="B757" s="75" t="s">
        <v>1061</v>
      </c>
      <c r="D757" s="41">
        <v>340</v>
      </c>
      <c r="X757" t="s">
        <v>196</v>
      </c>
    </row>
    <row r="758" spans="1:24">
      <c r="A758" s="51" t="s">
        <v>1056</v>
      </c>
      <c r="B758" s="75" t="s">
        <v>1062</v>
      </c>
      <c r="D758" s="41">
        <v>320</v>
      </c>
      <c r="X758" t="s">
        <v>196</v>
      </c>
    </row>
    <row r="759" spans="1:24">
      <c r="A759" s="51" t="s">
        <v>1056</v>
      </c>
      <c r="B759" s="75" t="s">
        <v>179</v>
      </c>
      <c r="D759" s="41">
        <v>440</v>
      </c>
      <c r="X759" t="e">
        <f>#REF!</f>
        <v>#REF!</v>
      </c>
    </row>
    <row r="760" spans="1:24">
      <c r="A760" s="51" t="s">
        <v>1056</v>
      </c>
      <c r="B760" s="75" t="s">
        <v>180</v>
      </c>
      <c r="D760" s="41">
        <v>420</v>
      </c>
      <c r="X760" t="s">
        <v>196</v>
      </c>
    </row>
    <row r="761" spans="1:24">
      <c r="A761" s="51" t="s">
        <v>1056</v>
      </c>
      <c r="B761" s="75" t="s">
        <v>942</v>
      </c>
      <c r="D761" s="41">
        <v>460</v>
      </c>
      <c r="X761" t="s">
        <v>196</v>
      </c>
    </row>
    <row r="762" spans="1:24">
      <c r="A762" s="51" t="s">
        <v>1056</v>
      </c>
      <c r="B762" s="75" t="s">
        <v>1063</v>
      </c>
      <c r="D762" s="41">
        <v>440</v>
      </c>
      <c r="X762" t="e">
        <f>#REF!</f>
        <v>#REF!</v>
      </c>
    </row>
    <row r="763" spans="1:24">
      <c r="A763" s="69" t="s">
        <v>1057</v>
      </c>
      <c r="B763" s="82" t="s">
        <v>1064</v>
      </c>
      <c r="C763" s="25"/>
      <c r="D763" s="40"/>
      <c r="X763" t="e">
        <f>#REF!</f>
        <v>#REF!</v>
      </c>
    </row>
    <row r="764" spans="1:24">
      <c r="A764" s="51" t="s">
        <v>1057</v>
      </c>
      <c r="B764" s="75" t="s">
        <v>181</v>
      </c>
      <c r="D764" s="41">
        <v>500</v>
      </c>
      <c r="X764" t="s">
        <v>196</v>
      </c>
    </row>
    <row r="765" spans="1:24">
      <c r="A765" s="51" t="s">
        <v>1057</v>
      </c>
      <c r="B765" s="75" t="s">
        <v>182</v>
      </c>
      <c r="D765" s="41">
        <v>480</v>
      </c>
      <c r="X765" t="e">
        <f>#REF!</f>
        <v>#REF!</v>
      </c>
    </row>
    <row r="766" spans="1:24">
      <c r="A766" s="51" t="s">
        <v>1057</v>
      </c>
      <c r="B766" s="75" t="s">
        <v>944</v>
      </c>
      <c r="D766" s="41">
        <v>520</v>
      </c>
      <c r="X766" t="e">
        <f>#REF!</f>
        <v>#REF!</v>
      </c>
    </row>
    <row r="767" spans="1:24">
      <c r="A767" s="51" t="s">
        <v>1057</v>
      </c>
      <c r="B767" s="75" t="s">
        <v>1065</v>
      </c>
      <c r="D767" s="41">
        <v>500</v>
      </c>
      <c r="X767" t="s">
        <v>196</v>
      </c>
    </row>
    <row r="768" spans="1:24">
      <c r="A768" s="51" t="s">
        <v>1057</v>
      </c>
      <c r="B768" s="75" t="s">
        <v>1066</v>
      </c>
      <c r="D768" s="41">
        <v>550</v>
      </c>
      <c r="X768" t="s">
        <v>196</v>
      </c>
    </row>
    <row r="769" spans="1:24">
      <c r="A769" s="51" t="s">
        <v>1057</v>
      </c>
      <c r="B769" s="75" t="s">
        <v>1067</v>
      </c>
      <c r="D769" s="41">
        <v>530</v>
      </c>
      <c r="X769" t="e">
        <f>#REF!-#REF!</f>
        <v>#REF!</v>
      </c>
    </row>
    <row r="770" spans="1:24">
      <c r="A770" s="69" t="s">
        <v>1058</v>
      </c>
      <c r="B770" s="82" t="s">
        <v>183</v>
      </c>
      <c r="C770" s="25"/>
      <c r="D770" s="40">
        <v>151.5</v>
      </c>
      <c r="X770" t="e">
        <f>#REF!</f>
        <v>#REF!</v>
      </c>
    </row>
    <row r="771" spans="1:24">
      <c r="A771" s="51" t="s">
        <v>1058</v>
      </c>
      <c r="B771" s="75" t="s">
        <v>1068</v>
      </c>
      <c r="C771" s="24">
        <v>2</v>
      </c>
      <c r="X771" t="s">
        <v>196</v>
      </c>
    </row>
    <row r="772" spans="1:24">
      <c r="A772" s="51" t="s">
        <v>1058</v>
      </c>
      <c r="B772" s="75" t="s">
        <v>1069</v>
      </c>
      <c r="C772" s="24">
        <v>2</v>
      </c>
      <c r="X772" t="s">
        <v>196</v>
      </c>
    </row>
    <row r="773" spans="1:24">
      <c r="A773" s="51" t="s">
        <v>1058</v>
      </c>
      <c r="B773" s="75" t="s">
        <v>1070</v>
      </c>
      <c r="C773" s="24">
        <v>1</v>
      </c>
      <c r="X773" t="s">
        <v>196</v>
      </c>
    </row>
    <row r="774" spans="1:24">
      <c r="A774" s="51" t="s">
        <v>1058</v>
      </c>
      <c r="B774" s="75" t="s">
        <v>1071</v>
      </c>
      <c r="C774" s="24">
        <v>3</v>
      </c>
      <c r="X774" t="s">
        <v>196</v>
      </c>
    </row>
    <row r="775" spans="1:24">
      <c r="A775" s="51" t="s">
        <v>1058</v>
      </c>
      <c r="B775" s="75" t="s">
        <v>251</v>
      </c>
      <c r="C775" s="24">
        <v>0</v>
      </c>
      <c r="X775" t="s">
        <v>196</v>
      </c>
    </row>
    <row r="776" spans="1:24">
      <c r="A776" s="51" t="s">
        <v>1058</v>
      </c>
      <c r="B776" s="75" t="s">
        <v>1072</v>
      </c>
      <c r="C776" s="24">
        <v>1</v>
      </c>
      <c r="X776" t="s">
        <v>196</v>
      </c>
    </row>
    <row r="777" spans="1:24">
      <c r="A777" s="51" t="s">
        <v>1058</v>
      </c>
      <c r="B777" s="75" t="s">
        <v>1073</v>
      </c>
      <c r="C777" s="24">
        <v>2</v>
      </c>
      <c r="X777" t="e">
        <f>#REF!</f>
        <v>#REF!</v>
      </c>
    </row>
    <row r="778" spans="1:24">
      <c r="A778" s="51" t="s">
        <v>1058</v>
      </c>
      <c r="B778" s="75" t="s">
        <v>1074</v>
      </c>
      <c r="C778" s="24">
        <v>3</v>
      </c>
    </row>
    <row r="779" spans="1:24">
      <c r="A779" s="51" t="s">
        <v>1058</v>
      </c>
      <c r="B779" s="75" t="s">
        <v>1075</v>
      </c>
      <c r="C779" s="24">
        <v>4</v>
      </c>
    </row>
    <row r="780" spans="1:24">
      <c r="A780" s="51" t="s">
        <v>1058</v>
      </c>
      <c r="B780" s="75" t="s">
        <v>251</v>
      </c>
      <c r="C780" s="24">
        <v>0</v>
      </c>
    </row>
    <row r="781" spans="1:24">
      <c r="A781" s="51" t="s">
        <v>1058</v>
      </c>
      <c r="B781" s="75" t="s">
        <v>1076</v>
      </c>
      <c r="C781" s="24">
        <v>1</v>
      </c>
    </row>
    <row r="782" spans="1:24">
      <c r="A782" s="51" t="s">
        <v>1058</v>
      </c>
      <c r="B782" s="75" t="s">
        <v>1077</v>
      </c>
      <c r="C782" s="24">
        <v>2</v>
      </c>
    </row>
    <row r="783" spans="1:24" ht="20.399999999999999">
      <c r="A783" s="87" t="s">
        <v>187</v>
      </c>
      <c r="B783" s="87" t="s">
        <v>188</v>
      </c>
      <c r="C783" s="88" t="s">
        <v>189</v>
      </c>
      <c r="D783" s="89" t="s">
        <v>1123</v>
      </c>
    </row>
    <row r="784" spans="1:24">
      <c r="A784" s="70" t="s">
        <v>1079</v>
      </c>
      <c r="B784" s="83" t="s">
        <v>48</v>
      </c>
      <c r="C784" s="31"/>
      <c r="D784" s="39">
        <v>101</v>
      </c>
    </row>
    <row r="785" spans="1:4">
      <c r="A785" s="51" t="s">
        <v>1079</v>
      </c>
      <c r="B785" s="84" t="s">
        <v>346</v>
      </c>
      <c r="C785" s="32">
        <v>5</v>
      </c>
      <c r="D785" s="7" t="s">
        <v>196</v>
      </c>
    </row>
    <row r="786" spans="1:4">
      <c r="A786" s="51" t="s">
        <v>1079</v>
      </c>
      <c r="B786" s="84" t="s">
        <v>344</v>
      </c>
      <c r="C786" s="32">
        <v>4</v>
      </c>
      <c r="D786" s="7" t="s">
        <v>196</v>
      </c>
    </row>
    <row r="787" spans="1:4">
      <c r="A787" s="51" t="s">
        <v>1079</v>
      </c>
      <c r="B787" s="84" t="s">
        <v>305</v>
      </c>
      <c r="C787" s="32">
        <v>2</v>
      </c>
      <c r="D787" s="41">
        <v>13.5</v>
      </c>
    </row>
    <row r="788" spans="1:4">
      <c r="A788" s="51" t="s">
        <v>1079</v>
      </c>
      <c r="B788" s="84" t="s">
        <v>1082</v>
      </c>
      <c r="C788" s="32">
        <v>1</v>
      </c>
      <c r="D788" s="7" t="s">
        <v>196</v>
      </c>
    </row>
    <row r="789" spans="1:4">
      <c r="A789" s="51" t="s">
        <v>1079</v>
      </c>
      <c r="B789" s="84" t="s">
        <v>1083</v>
      </c>
      <c r="C789" s="32">
        <v>0</v>
      </c>
      <c r="D789" s="7" t="s">
        <v>196</v>
      </c>
    </row>
    <row r="790" spans="1:4">
      <c r="A790" s="51" t="s">
        <v>1079</v>
      </c>
      <c r="B790" s="84" t="s">
        <v>1084</v>
      </c>
      <c r="C790" s="32">
        <v>1</v>
      </c>
      <c r="D790" s="41">
        <v>8</v>
      </c>
    </row>
    <row r="791" spans="1:4">
      <c r="A791" s="51" t="s">
        <v>1079</v>
      </c>
      <c r="B791" s="84" t="s">
        <v>1085</v>
      </c>
      <c r="C791" s="32">
        <v>2</v>
      </c>
      <c r="D791" s="41">
        <v>7</v>
      </c>
    </row>
    <row r="792" spans="1:4">
      <c r="A792" s="51" t="s">
        <v>1079</v>
      </c>
      <c r="B792" s="84" t="s">
        <v>1083</v>
      </c>
      <c r="C792" s="32" t="s">
        <v>252</v>
      </c>
      <c r="D792" s="7" t="s">
        <v>196</v>
      </c>
    </row>
    <row r="793" spans="1:4">
      <c r="A793" s="51" t="s">
        <v>1079</v>
      </c>
      <c r="B793" s="84" t="s">
        <v>1084</v>
      </c>
      <c r="C793" s="32" t="s">
        <v>246</v>
      </c>
      <c r="D793" s="41">
        <v>8</v>
      </c>
    </row>
    <row r="794" spans="1:4">
      <c r="A794" s="51" t="s">
        <v>1079</v>
      </c>
      <c r="B794" s="84" t="s">
        <v>1085</v>
      </c>
      <c r="C794" s="32" t="s">
        <v>267</v>
      </c>
      <c r="D794" s="41">
        <v>7</v>
      </c>
    </row>
    <row r="795" spans="1:4">
      <c r="A795" s="51" t="s">
        <v>1079</v>
      </c>
      <c r="B795" s="84" t="s">
        <v>1086</v>
      </c>
      <c r="C795" s="32">
        <v>0</v>
      </c>
      <c r="D795" s="7" t="s">
        <v>196</v>
      </c>
    </row>
    <row r="796" spans="1:4">
      <c r="A796" s="51" t="s">
        <v>1079</v>
      </c>
      <c r="B796" s="84" t="s">
        <v>1087</v>
      </c>
      <c r="C796" s="32">
        <v>1</v>
      </c>
      <c r="D796" s="7" t="s">
        <v>196</v>
      </c>
    </row>
    <row r="797" spans="1:4">
      <c r="A797" s="71" t="s">
        <v>1080</v>
      </c>
      <c r="B797" s="83" t="s">
        <v>52</v>
      </c>
      <c r="C797" s="31"/>
      <c r="D797" s="39">
        <v>74.5</v>
      </c>
    </row>
    <row r="798" spans="1:4">
      <c r="A798" s="51" t="s">
        <v>1080</v>
      </c>
      <c r="B798" s="84" t="s">
        <v>192</v>
      </c>
      <c r="C798" s="32" t="s">
        <v>193</v>
      </c>
      <c r="D798" s="41">
        <v>13.5</v>
      </c>
    </row>
    <row r="799" spans="1:4">
      <c r="A799" s="51" t="s">
        <v>1080</v>
      </c>
      <c r="B799" s="84" t="s">
        <v>194</v>
      </c>
      <c r="C799" s="32" t="s">
        <v>195</v>
      </c>
      <c r="D799" s="7" t="s">
        <v>196</v>
      </c>
    </row>
    <row r="800" spans="1:4">
      <c r="A800" s="51" t="s">
        <v>1080</v>
      </c>
      <c r="B800" s="84" t="s">
        <v>199</v>
      </c>
      <c r="C800" s="32" t="s">
        <v>200</v>
      </c>
      <c r="D800" s="7" t="s">
        <v>196</v>
      </c>
    </row>
    <row r="801" spans="1:4">
      <c r="A801" s="51" t="s">
        <v>1080</v>
      </c>
      <c r="B801" s="84" t="s">
        <v>1088</v>
      </c>
      <c r="C801" s="32" t="s">
        <v>212</v>
      </c>
      <c r="D801" s="7" t="s">
        <v>196</v>
      </c>
    </row>
    <row r="802" spans="1:4">
      <c r="A802" s="51" t="s">
        <v>1080</v>
      </c>
      <c r="B802" s="84" t="s">
        <v>1081</v>
      </c>
      <c r="C802" s="32" t="s">
        <v>191</v>
      </c>
      <c r="D802" s="7" t="s">
        <v>196</v>
      </c>
    </row>
    <row r="803" spans="1:4">
      <c r="A803" s="51" t="s">
        <v>1080</v>
      </c>
      <c r="B803" s="84" t="s">
        <v>1081</v>
      </c>
      <c r="C803" s="32" t="s">
        <v>246</v>
      </c>
      <c r="D803" s="7" t="s">
        <v>196</v>
      </c>
    </row>
    <row r="804" spans="1:4">
      <c r="A804" s="51" t="s">
        <v>1080</v>
      </c>
      <c r="B804" s="84" t="s">
        <v>1089</v>
      </c>
      <c r="C804" s="32" t="s">
        <v>252</v>
      </c>
      <c r="D804" s="7" t="s">
        <v>196</v>
      </c>
    </row>
    <row r="805" spans="1:4">
      <c r="A805" s="51" t="s">
        <v>1080</v>
      </c>
      <c r="B805" s="84" t="s">
        <v>1212</v>
      </c>
      <c r="C805" s="32">
        <v>22</v>
      </c>
      <c r="D805" s="41">
        <v>39.5</v>
      </c>
    </row>
    <row r="806" spans="1:4" ht="20.399999999999999">
      <c r="A806" s="87" t="s">
        <v>187</v>
      </c>
      <c r="B806" s="87" t="s">
        <v>188</v>
      </c>
      <c r="C806" s="88" t="s">
        <v>189</v>
      </c>
      <c r="D806" s="89" t="s">
        <v>1123</v>
      </c>
    </row>
    <row r="807" spans="1:4">
      <c r="A807" s="72" t="s">
        <v>1167</v>
      </c>
      <c r="B807" s="85" t="s">
        <v>1166</v>
      </c>
      <c r="C807" s="53"/>
      <c r="D807" s="54"/>
    </row>
    <row r="808" spans="1:4">
      <c r="A808" s="51" t="s">
        <v>1167</v>
      </c>
      <c r="B808" s="84" t="s">
        <v>1143</v>
      </c>
      <c r="D808" s="41">
        <v>135</v>
      </c>
    </row>
    <row r="809" spans="1:4" ht="28.8">
      <c r="A809" s="72" t="s">
        <v>1165</v>
      </c>
      <c r="B809" s="86" t="s">
        <v>1168</v>
      </c>
      <c r="C809" s="52"/>
      <c r="D809" s="55"/>
    </row>
    <row r="810" spans="1:4">
      <c r="A810" s="51" t="s">
        <v>1165</v>
      </c>
      <c r="B810" s="84" t="s">
        <v>1126</v>
      </c>
      <c r="D810" s="41">
        <v>125</v>
      </c>
    </row>
    <row r="811" spans="1:4">
      <c r="A811" s="51" t="s">
        <v>1165</v>
      </c>
      <c r="B811" s="84" t="s">
        <v>1125</v>
      </c>
      <c r="D811" s="41">
        <v>135</v>
      </c>
    </row>
    <row r="812" spans="1:4">
      <c r="A812" s="51" t="s">
        <v>1165</v>
      </c>
      <c r="B812" s="84" t="s">
        <v>1156</v>
      </c>
      <c r="D812" s="41">
        <v>110</v>
      </c>
    </row>
    <row r="813" spans="1:4">
      <c r="A813" s="51" t="s">
        <v>1165</v>
      </c>
      <c r="B813" s="84" t="s">
        <v>1147</v>
      </c>
      <c r="D813" s="41">
        <v>120</v>
      </c>
    </row>
    <row r="814" spans="1:4" ht="28.8">
      <c r="A814" s="72" t="s">
        <v>1165</v>
      </c>
      <c r="B814" s="86" t="s">
        <v>1171</v>
      </c>
      <c r="C814" s="52"/>
      <c r="D814" s="55"/>
    </row>
    <row r="815" spans="1:4">
      <c r="A815" s="51" t="s">
        <v>1165</v>
      </c>
      <c r="B815" s="84" t="s">
        <v>1130</v>
      </c>
      <c r="D815" s="41">
        <v>125</v>
      </c>
    </row>
    <row r="816" spans="1:4">
      <c r="A816" s="51" t="s">
        <v>1165</v>
      </c>
      <c r="B816" s="84" t="s">
        <v>1129</v>
      </c>
      <c r="D816" s="41">
        <v>135</v>
      </c>
    </row>
    <row r="817" spans="1:4">
      <c r="A817" s="51" t="s">
        <v>1165</v>
      </c>
      <c r="B817" s="84" t="s">
        <v>1149</v>
      </c>
      <c r="D817" s="41">
        <v>110</v>
      </c>
    </row>
    <row r="818" spans="1:4">
      <c r="A818" s="51" t="s">
        <v>1165</v>
      </c>
      <c r="B818" s="84" t="s">
        <v>1158</v>
      </c>
      <c r="D818" s="41">
        <v>120</v>
      </c>
    </row>
    <row r="819" spans="1:4">
      <c r="A819" s="72" t="s">
        <v>1172</v>
      </c>
      <c r="B819" s="86" t="s">
        <v>1170</v>
      </c>
      <c r="C819" s="52"/>
      <c r="D819" s="55"/>
    </row>
    <row r="820" spans="1:4">
      <c r="A820" s="51" t="s">
        <v>1172</v>
      </c>
      <c r="B820" s="84" t="s">
        <v>1128</v>
      </c>
      <c r="D820" s="41">
        <v>125</v>
      </c>
    </row>
    <row r="821" spans="1:4">
      <c r="A821" s="51" t="s">
        <v>1172</v>
      </c>
      <c r="B821" s="84" t="s">
        <v>1127</v>
      </c>
      <c r="D821" s="41">
        <v>135</v>
      </c>
    </row>
    <row r="822" spans="1:4">
      <c r="A822" s="51" t="s">
        <v>1172</v>
      </c>
      <c r="B822" s="84" t="s">
        <v>1157</v>
      </c>
      <c r="D822" s="41">
        <v>110</v>
      </c>
    </row>
    <row r="823" spans="1:4">
      <c r="A823" s="51" t="s">
        <v>1172</v>
      </c>
      <c r="B823" s="84" t="s">
        <v>1148</v>
      </c>
      <c r="D823" s="41">
        <v>120</v>
      </c>
    </row>
    <row r="824" spans="1:4">
      <c r="A824" s="72" t="s">
        <v>1172</v>
      </c>
      <c r="B824" s="86" t="s">
        <v>1169</v>
      </c>
      <c r="C824" s="52"/>
      <c r="D824" s="55"/>
    </row>
    <row r="825" spans="1:4">
      <c r="A825" s="51" t="s">
        <v>1172</v>
      </c>
      <c r="B825" s="84" t="s">
        <v>1132</v>
      </c>
      <c r="D825" s="41">
        <v>125</v>
      </c>
    </row>
    <row r="826" spans="1:4">
      <c r="A826" s="51" t="s">
        <v>1172</v>
      </c>
      <c r="B826" s="84" t="s">
        <v>1131</v>
      </c>
      <c r="D826" s="41">
        <v>135</v>
      </c>
    </row>
    <row r="827" spans="1:4">
      <c r="A827" s="51" t="s">
        <v>1172</v>
      </c>
      <c r="B827" s="84" t="s">
        <v>1150</v>
      </c>
      <c r="D827" s="41">
        <v>110</v>
      </c>
    </row>
    <row r="828" spans="1:4">
      <c r="A828" s="51" t="s">
        <v>1172</v>
      </c>
      <c r="B828" s="84" t="s">
        <v>1159</v>
      </c>
      <c r="D828" s="41">
        <v>120</v>
      </c>
    </row>
    <row r="829" spans="1:4">
      <c r="A829" s="72" t="s">
        <v>1173</v>
      </c>
      <c r="B829" s="86" t="s">
        <v>1174</v>
      </c>
      <c r="C829" s="52"/>
      <c r="D829" s="55"/>
    </row>
    <row r="830" spans="1:4">
      <c r="A830" s="51" t="s">
        <v>1173</v>
      </c>
      <c r="B830" s="84" t="s">
        <v>1139</v>
      </c>
      <c r="D830" s="41">
        <v>150</v>
      </c>
    </row>
    <row r="831" spans="1:4">
      <c r="A831" s="51" t="s">
        <v>1173</v>
      </c>
      <c r="B831" s="84" t="s">
        <v>1138</v>
      </c>
      <c r="D831" s="41">
        <v>160</v>
      </c>
    </row>
    <row r="832" spans="1:4">
      <c r="A832" s="51" t="s">
        <v>1173</v>
      </c>
      <c r="B832" s="84" t="s">
        <v>1154</v>
      </c>
      <c r="D832" s="41">
        <v>135</v>
      </c>
    </row>
    <row r="833" spans="1:4">
      <c r="A833" s="51" t="s">
        <v>1173</v>
      </c>
      <c r="B833" s="84" t="s">
        <v>1162</v>
      </c>
      <c r="D833" s="41">
        <v>145</v>
      </c>
    </row>
    <row r="834" spans="1:4">
      <c r="A834" s="72" t="s">
        <v>1175</v>
      </c>
      <c r="B834" s="86" t="s">
        <v>1176</v>
      </c>
      <c r="C834" s="52"/>
      <c r="D834" s="55"/>
    </row>
    <row r="835" spans="1:4">
      <c r="A835" s="51" t="s">
        <v>1175</v>
      </c>
      <c r="B835" s="84" t="s">
        <v>1140</v>
      </c>
      <c r="D835" s="41">
        <v>120</v>
      </c>
    </row>
    <row r="836" spans="1:4">
      <c r="A836" s="51" t="s">
        <v>1175</v>
      </c>
      <c r="B836" s="84" t="s">
        <v>1163</v>
      </c>
      <c r="D836" s="41">
        <v>105</v>
      </c>
    </row>
    <row r="837" spans="1:4" ht="28.8">
      <c r="A837" s="72" t="s">
        <v>1175</v>
      </c>
      <c r="B837" s="86" t="s">
        <v>1178</v>
      </c>
      <c r="C837" s="52"/>
      <c r="D837" s="55"/>
    </row>
    <row r="838" spans="1:4">
      <c r="A838" s="51" t="s">
        <v>1175</v>
      </c>
      <c r="B838" s="84" t="s">
        <v>1141</v>
      </c>
      <c r="D838" s="41">
        <v>135</v>
      </c>
    </row>
    <row r="839" spans="1:4">
      <c r="A839" s="51" t="s">
        <v>1175</v>
      </c>
      <c r="B839" s="84" t="s">
        <v>1155</v>
      </c>
      <c r="D839" s="41">
        <v>120</v>
      </c>
    </row>
    <row r="840" spans="1:4" ht="20.399999999999999">
      <c r="A840" s="87" t="s">
        <v>187</v>
      </c>
      <c r="B840" s="87" t="s">
        <v>188</v>
      </c>
      <c r="C840" s="88" t="s">
        <v>189</v>
      </c>
      <c r="D840" s="89" t="s">
        <v>1123</v>
      </c>
    </row>
    <row r="841" spans="1:4">
      <c r="A841" s="72" t="s">
        <v>1177</v>
      </c>
      <c r="B841" s="86" t="s">
        <v>1179</v>
      </c>
      <c r="C841" s="52"/>
      <c r="D841" s="55"/>
    </row>
    <row r="842" spans="1:4">
      <c r="A842" s="51" t="s">
        <v>1177</v>
      </c>
      <c r="B842" s="84" t="s">
        <v>1133</v>
      </c>
      <c r="D842" s="41">
        <v>90</v>
      </c>
    </row>
    <row r="843" spans="1:4">
      <c r="A843" s="51" t="s">
        <v>1177</v>
      </c>
      <c r="B843" s="84" t="s">
        <v>1151</v>
      </c>
      <c r="D843" s="41">
        <v>75</v>
      </c>
    </row>
    <row r="844" spans="1:4">
      <c r="A844" s="72" t="s">
        <v>1177</v>
      </c>
      <c r="B844" s="86" t="s">
        <v>1180</v>
      </c>
      <c r="C844" s="52"/>
      <c r="D844" s="55"/>
    </row>
    <row r="845" spans="1:4">
      <c r="A845" s="51" t="s">
        <v>1177</v>
      </c>
      <c r="B845" s="84" t="s">
        <v>1134</v>
      </c>
      <c r="D845" s="41">
        <v>90</v>
      </c>
    </row>
    <row r="846" spans="1:4">
      <c r="A846" s="51" t="s">
        <v>1177</v>
      </c>
      <c r="B846" s="84" t="s">
        <v>1152</v>
      </c>
      <c r="D846" s="41">
        <v>75</v>
      </c>
    </row>
    <row r="847" spans="1:4">
      <c r="A847" s="72" t="s">
        <v>1181</v>
      </c>
      <c r="B847" s="86" t="s">
        <v>1182</v>
      </c>
      <c r="C847" s="52"/>
      <c r="D847" s="55"/>
    </row>
    <row r="848" spans="1:4">
      <c r="A848" s="51" t="s">
        <v>1181</v>
      </c>
      <c r="B848" s="84" t="s">
        <v>1135</v>
      </c>
      <c r="D848" s="41">
        <v>80</v>
      </c>
    </row>
    <row r="849" spans="1:4">
      <c r="A849" s="51" t="s">
        <v>1181</v>
      </c>
      <c r="B849" s="84" t="s">
        <v>1153</v>
      </c>
      <c r="D849" s="41">
        <v>65</v>
      </c>
    </row>
    <row r="850" spans="1:4">
      <c r="A850" s="72" t="s">
        <v>1181</v>
      </c>
      <c r="B850" s="86" t="s">
        <v>1183</v>
      </c>
      <c r="C850" s="52"/>
      <c r="D850" s="55"/>
    </row>
    <row r="851" spans="1:4">
      <c r="A851" s="51" t="s">
        <v>1181</v>
      </c>
      <c r="B851" s="84" t="s">
        <v>1137</v>
      </c>
      <c r="D851" s="41">
        <v>100</v>
      </c>
    </row>
    <row r="852" spans="1:4">
      <c r="A852" s="51" t="s">
        <v>1181</v>
      </c>
      <c r="B852" s="84" t="s">
        <v>1161</v>
      </c>
      <c r="D852" s="41">
        <v>85</v>
      </c>
    </row>
    <row r="853" spans="1:4">
      <c r="A853" s="72" t="s">
        <v>1184</v>
      </c>
      <c r="B853" s="86" t="s">
        <v>1185</v>
      </c>
      <c r="C853" s="52"/>
      <c r="D853" s="55"/>
    </row>
    <row r="854" spans="1:4">
      <c r="A854" s="51" t="s">
        <v>1184</v>
      </c>
      <c r="B854" s="84" t="s">
        <v>1136</v>
      </c>
      <c r="D854" s="41">
        <v>100</v>
      </c>
    </row>
    <row r="855" spans="1:4">
      <c r="A855" s="51" t="s">
        <v>1184</v>
      </c>
      <c r="B855" s="84" t="s">
        <v>1160</v>
      </c>
      <c r="D855" s="41">
        <v>85</v>
      </c>
    </row>
    <row r="856" spans="1:4">
      <c r="A856" s="72" t="s">
        <v>1184</v>
      </c>
      <c r="B856" s="86" t="s">
        <v>1186</v>
      </c>
      <c r="C856" s="52"/>
      <c r="D856" s="55"/>
    </row>
    <row r="857" spans="1:4">
      <c r="A857" s="51" t="s">
        <v>1184</v>
      </c>
      <c r="B857" s="84" t="s">
        <v>1145</v>
      </c>
      <c r="D857" s="41">
        <v>52.5</v>
      </c>
    </row>
    <row r="858" spans="1:4">
      <c r="A858" s="72" t="s">
        <v>1187</v>
      </c>
      <c r="B858" s="86" t="s">
        <v>1188</v>
      </c>
      <c r="C858" s="52"/>
      <c r="D858" s="55"/>
    </row>
    <row r="859" spans="1:4">
      <c r="A859" s="51" t="s">
        <v>1187</v>
      </c>
      <c r="B859" s="84" t="s">
        <v>1142</v>
      </c>
      <c r="D859" s="41">
        <v>110</v>
      </c>
    </row>
    <row r="860" spans="1:4">
      <c r="A860" s="51" t="s">
        <v>1187</v>
      </c>
      <c r="B860" s="84" t="s">
        <v>1146</v>
      </c>
      <c r="D860" s="41">
        <v>80</v>
      </c>
    </row>
    <row r="861" spans="1:4">
      <c r="A861" s="72" t="s">
        <v>1187</v>
      </c>
      <c r="B861" s="86" t="s">
        <v>1189</v>
      </c>
      <c r="C861" s="52"/>
      <c r="D861" s="55"/>
    </row>
    <row r="862" spans="1:4">
      <c r="A862" s="51" t="s">
        <v>1187</v>
      </c>
      <c r="B862" s="84" t="s">
        <v>1144</v>
      </c>
      <c r="D862" s="41">
        <v>65</v>
      </c>
    </row>
  </sheetData>
  <autoFilter ref="A1:D862" xr:uid="{00000000-0009-0000-0000-000000000000}"/>
  <pageMargins left="0.23622047244094491" right="0.23622047244094491" top="0.78740157480314965" bottom="0.39370078740157483" header="0.31496062992125984" footer="0.31496062992125984"/>
  <pageSetup paperSize="9" orientation="portrait" r:id="rId1"/>
  <headerFooter>
    <oddHeader>&amp;L&amp;G&amp;C&amp;"-,Kalın"Ölçme ve Kontrol Cihazları Fiyat Listesi
Mart 2024 (R01)</oddHeader>
    <oddFooter>&amp;C&amp;"-,Kalın"&amp;8Bu listedeki fiyatlar KDV hariç olup döviz bazındadır. Faturalamaya esas döviz kuru fatura tarihindeki TCMB döviz satış kurudur.
Sayfa &amp;P/&amp;N</oddFooter>
  </headerFooter>
  <rowBreaks count="29" manualBreakCount="29">
    <brk id="28" max="16383" man="1"/>
    <brk id="57" max="16383" man="1"/>
    <brk id="85" max="16383" man="1"/>
    <brk id="112" max="16383" man="1"/>
    <brk id="147" max="16383" man="1"/>
    <brk id="167" max="16383" man="1"/>
    <brk id="197" max="16383" man="1"/>
    <brk id="235" max="16383" man="1"/>
    <brk id="252" max="16383" man="1"/>
    <brk id="270" max="16383" man="1"/>
    <brk id="297" max="16383" man="1"/>
    <brk id="324" max="16383" man="1"/>
    <brk id="358" max="16383" man="1"/>
    <brk id="399" max="16383" man="1"/>
    <brk id="443" max="16383" man="1"/>
    <brk id="464" max="16383" man="1"/>
    <brk id="474" max="16383" man="1"/>
    <brk id="492" max="16383" man="1"/>
    <brk id="510" max="16383" man="1"/>
    <brk id="555" max="16383" man="1"/>
    <brk id="595" max="16383" man="1"/>
    <brk id="611" max="16383" man="1"/>
    <brk id="633" max="16383" man="1"/>
    <brk id="681" max="16383" man="1"/>
    <brk id="718" max="16383" man="1"/>
    <brk id="739" max="16383" man="1"/>
    <brk id="782" max="16383" man="1"/>
    <brk id="805" max="16383" man="1"/>
    <brk id="83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7"/>
  <sheetViews>
    <sheetView workbookViewId="0">
      <pane ySplit="1" topLeftCell="A2" activePane="bottomLeft" state="frozenSplit"/>
      <selection pane="bottomLeft" activeCell="F787" sqref="F787"/>
    </sheetView>
  </sheetViews>
  <sheetFormatPr defaultRowHeight="14.4"/>
  <cols>
    <col min="1" max="1" width="28.88671875" style="1" customWidth="1"/>
    <col min="2" max="2" width="10.77734375" style="1" customWidth="1"/>
    <col min="3" max="3" width="6.5546875" style="56" customWidth="1"/>
    <col min="4" max="4" width="13.21875" style="47" bestFit="1" customWidth="1"/>
    <col min="5" max="5" width="12.44140625" style="37" customWidth="1"/>
    <col min="6" max="6" width="11.21875" style="28" customWidth="1"/>
    <col min="7" max="9" width="6.77734375" customWidth="1"/>
  </cols>
  <sheetData>
    <row r="1" spans="1:6" s="50" customFormat="1" ht="30.6">
      <c r="A1" s="48" t="s">
        <v>468</v>
      </c>
      <c r="B1" s="48" t="s">
        <v>469</v>
      </c>
      <c r="C1" s="48" t="s">
        <v>1164</v>
      </c>
      <c r="D1" s="45" t="s">
        <v>80</v>
      </c>
      <c r="E1" s="45" t="s">
        <v>961</v>
      </c>
      <c r="F1" s="49" t="s">
        <v>470</v>
      </c>
    </row>
    <row r="2" spans="1:6">
      <c r="A2" s="34" t="s">
        <v>962</v>
      </c>
      <c r="B2" s="17" t="s">
        <v>0</v>
      </c>
      <c r="C2" s="59">
        <v>2</v>
      </c>
      <c r="D2" s="30">
        <v>301010117000111</v>
      </c>
      <c r="E2" s="18">
        <v>8682817144867</v>
      </c>
      <c r="F2" s="26">
        <f>FiyatListesi!D2+FiyatListesi!D3+FiyatListesi!D9</f>
        <v>49.5</v>
      </c>
    </row>
    <row r="3" spans="1:6">
      <c r="A3" s="34" t="s">
        <v>963</v>
      </c>
      <c r="B3" s="17" t="s">
        <v>0</v>
      </c>
      <c r="C3" s="59">
        <v>2</v>
      </c>
      <c r="D3" s="30">
        <v>301010117000105</v>
      </c>
      <c r="E3" s="18">
        <v>8682817005663</v>
      </c>
      <c r="F3" s="26">
        <f>FiyatListesi!D2+FiyatListesi!D3+FiyatListesi!D10</f>
        <v>49.5</v>
      </c>
    </row>
    <row r="4" spans="1:6">
      <c r="A4" s="34" t="s">
        <v>964</v>
      </c>
      <c r="B4" s="17" t="s">
        <v>0</v>
      </c>
      <c r="C4" s="59">
        <v>2</v>
      </c>
      <c r="D4" s="30">
        <v>301010117000110</v>
      </c>
      <c r="E4" s="18">
        <v>8682817144874</v>
      </c>
      <c r="F4" s="26">
        <f>FiyatListesi!D2+FiyatListesi!D3+FiyatListesi!D20</f>
        <v>53</v>
      </c>
    </row>
    <row r="5" spans="1:6">
      <c r="A5" s="16" t="s">
        <v>563</v>
      </c>
      <c r="B5" s="17" t="s">
        <v>0</v>
      </c>
      <c r="C5" s="59">
        <v>2</v>
      </c>
      <c r="D5" s="30">
        <v>301010117000025</v>
      </c>
      <c r="E5" s="18">
        <v>8682817004901</v>
      </c>
      <c r="F5" s="26">
        <f>FiyatListesi!D2+FiyatListesi!D4+FiyatListesi!D9</f>
        <v>49.5</v>
      </c>
    </row>
    <row r="6" spans="1:6">
      <c r="A6" s="16" t="s">
        <v>564</v>
      </c>
      <c r="B6" s="17" t="s">
        <v>0</v>
      </c>
      <c r="C6" s="59">
        <v>2</v>
      </c>
      <c r="D6" s="30">
        <v>301010117000070</v>
      </c>
      <c r="E6" s="18">
        <v>8682817005304</v>
      </c>
      <c r="F6" s="26">
        <f>FiyatListesi!D2+FiyatListesi!D4+FiyatListesi!D9</f>
        <v>49.5</v>
      </c>
    </row>
    <row r="7" spans="1:6">
      <c r="A7" s="16" t="s">
        <v>565</v>
      </c>
      <c r="B7" s="17" t="s">
        <v>0</v>
      </c>
      <c r="C7" s="59">
        <v>2</v>
      </c>
      <c r="D7" s="30">
        <v>301010117000064</v>
      </c>
      <c r="E7" s="18">
        <v>8682817005243</v>
      </c>
      <c r="F7" s="26">
        <f>FiyatListesi!D2+FiyatListesi!D4+FiyatListesi!D12</f>
        <v>49.5</v>
      </c>
    </row>
    <row r="8" spans="1:6">
      <c r="A8" s="3" t="s">
        <v>566</v>
      </c>
      <c r="B8" s="6" t="s">
        <v>0</v>
      </c>
      <c r="C8" s="59">
        <v>2</v>
      </c>
      <c r="D8" s="43"/>
      <c r="E8" s="5"/>
      <c r="F8" s="27">
        <f>FiyatListesi!D2+FiyatListesi!D4+FiyatListesi!D12</f>
        <v>49.5</v>
      </c>
    </row>
    <row r="9" spans="1:6">
      <c r="A9" s="16" t="s">
        <v>567</v>
      </c>
      <c r="B9" s="17" t="s">
        <v>0</v>
      </c>
      <c r="C9" s="59">
        <v>2</v>
      </c>
      <c r="D9" s="30">
        <v>301010117000065</v>
      </c>
      <c r="E9" s="18">
        <v>8682817005250</v>
      </c>
      <c r="F9" s="26">
        <f>FiyatListesi!D2+FiyatListesi!D4+FiyatListesi!D10</f>
        <v>49.5</v>
      </c>
    </row>
    <row r="10" spans="1:6">
      <c r="A10" s="3" t="s">
        <v>568</v>
      </c>
      <c r="B10" s="6" t="s">
        <v>0</v>
      </c>
      <c r="C10" s="59">
        <v>2</v>
      </c>
      <c r="D10" s="43"/>
      <c r="E10" s="5"/>
      <c r="F10" s="27">
        <f>FiyatListesi!D2+FiyatListesi!D4+FiyatListesi!D10</f>
        <v>49.5</v>
      </c>
    </row>
    <row r="11" spans="1:6">
      <c r="A11" s="16" t="s">
        <v>569</v>
      </c>
      <c r="B11" s="17" t="s">
        <v>0</v>
      </c>
      <c r="C11" s="59">
        <v>2</v>
      </c>
      <c r="D11" s="30">
        <v>301010117000020</v>
      </c>
      <c r="E11" s="18">
        <v>8682817004857</v>
      </c>
      <c r="F11" s="26">
        <f>FiyatListesi!D2+FiyatListesi!D4+FiyatListesi!D11</f>
        <v>49.5</v>
      </c>
    </row>
    <row r="12" spans="1:6">
      <c r="A12" s="16" t="s">
        <v>570</v>
      </c>
      <c r="B12" s="17" t="s">
        <v>0</v>
      </c>
      <c r="C12" s="59">
        <v>2</v>
      </c>
      <c r="D12" s="30">
        <v>301010117000069</v>
      </c>
      <c r="E12" s="18">
        <v>8682817005298</v>
      </c>
      <c r="F12" s="26">
        <f>FiyatListesi!D2+FiyatListesi!D4+FiyatListesi!D11</f>
        <v>49.5</v>
      </c>
    </row>
    <row r="13" spans="1:6">
      <c r="A13" s="16" t="s">
        <v>571</v>
      </c>
      <c r="B13" s="17" t="s">
        <v>0</v>
      </c>
      <c r="C13" s="59">
        <v>2</v>
      </c>
      <c r="D13" s="30">
        <v>301010117000040</v>
      </c>
      <c r="E13" s="18">
        <v>8682817005045</v>
      </c>
      <c r="F13" s="26">
        <f>FiyatListesi!D2+FiyatListesi!D4</f>
        <v>47.5</v>
      </c>
    </row>
    <row r="14" spans="1:6">
      <c r="A14" s="16" t="s">
        <v>572</v>
      </c>
      <c r="B14" s="17" t="s">
        <v>0</v>
      </c>
      <c r="C14" s="59">
        <v>2</v>
      </c>
      <c r="D14" s="30">
        <v>301010117000033</v>
      </c>
      <c r="E14" s="18">
        <v>8682817004987</v>
      </c>
      <c r="F14" s="26">
        <f>FiyatListesi!D2+FiyatListesi!D4+FiyatListesi!D20</f>
        <v>53</v>
      </c>
    </row>
    <row r="15" spans="1:6">
      <c r="A15" s="16" t="s">
        <v>573</v>
      </c>
      <c r="B15" s="17" t="s">
        <v>0</v>
      </c>
      <c r="C15" s="59">
        <v>2</v>
      </c>
      <c r="D15" s="30">
        <v>301010117000068</v>
      </c>
      <c r="E15" s="18">
        <v>8682817005281</v>
      </c>
      <c r="F15" s="26">
        <f>FiyatListesi!D2+FiyatListesi!D4+FiyatListesi!D21</f>
        <v>53</v>
      </c>
    </row>
    <row r="16" spans="1:6">
      <c r="A16" s="34" t="s">
        <v>574</v>
      </c>
      <c r="B16" s="17" t="s">
        <v>0</v>
      </c>
      <c r="C16" s="59">
        <v>2</v>
      </c>
      <c r="D16" s="30">
        <v>301010117000079</v>
      </c>
      <c r="E16" s="18">
        <v>8682817005403</v>
      </c>
      <c r="F16" s="26">
        <f>FiyatListesi!D2+FiyatListesi!D4+FiyatListesi!D20</f>
        <v>53</v>
      </c>
    </row>
    <row r="17" spans="1:6">
      <c r="A17" s="34" t="s">
        <v>965</v>
      </c>
      <c r="B17" s="17" t="s">
        <v>0</v>
      </c>
      <c r="C17" s="59">
        <v>2</v>
      </c>
      <c r="D17" s="30">
        <v>301010117000095</v>
      </c>
      <c r="E17" s="18">
        <v>8682817005564</v>
      </c>
      <c r="F17" s="26">
        <f>FiyatListesi!D2+FiyatListesi!D4+FiyatListesi!D21</f>
        <v>53</v>
      </c>
    </row>
    <row r="18" spans="1:6">
      <c r="A18" s="34" t="s">
        <v>575</v>
      </c>
      <c r="B18" s="17" t="s">
        <v>0</v>
      </c>
      <c r="C18" s="59">
        <v>2</v>
      </c>
      <c r="D18" s="30">
        <v>301010117000092</v>
      </c>
      <c r="E18" s="18">
        <v>8682817005533</v>
      </c>
      <c r="F18" s="26">
        <f>FiyatListesi!D2+FiyatListesi!D4+FiyatListesi!D14</f>
        <v>49.5</v>
      </c>
    </row>
    <row r="19" spans="1:6">
      <c r="A19" s="34" t="s">
        <v>576</v>
      </c>
      <c r="B19" s="17" t="s">
        <v>0</v>
      </c>
      <c r="C19" s="59">
        <v>2</v>
      </c>
      <c r="D19" s="30">
        <v>301010117000096</v>
      </c>
      <c r="E19" s="18">
        <v>8682817005571</v>
      </c>
      <c r="F19" s="26">
        <f>FiyatListesi!D2+FiyatListesi!D4</f>
        <v>47.5</v>
      </c>
    </row>
    <row r="20" spans="1:6">
      <c r="A20" s="16" t="s">
        <v>577</v>
      </c>
      <c r="B20" s="17" t="s">
        <v>0</v>
      </c>
      <c r="C20" s="59">
        <v>2</v>
      </c>
      <c r="D20" s="30">
        <v>301010117000048</v>
      </c>
      <c r="E20" s="18">
        <v>8682817005120</v>
      </c>
      <c r="F20" s="26">
        <f>FiyatListesi!D2+FiyatListesi!D4+FiyatListesi!D22</f>
        <v>51</v>
      </c>
    </row>
    <row r="21" spans="1:6">
      <c r="A21" s="16" t="s">
        <v>578</v>
      </c>
      <c r="B21" s="17" t="s">
        <v>0</v>
      </c>
      <c r="C21" s="59">
        <v>2</v>
      </c>
      <c r="D21" s="30">
        <v>301010117000050</v>
      </c>
      <c r="E21" s="18">
        <v>8682817005144</v>
      </c>
      <c r="F21" s="26">
        <f>FiyatListesi!D2+FiyatListesi!D9</f>
        <v>36</v>
      </c>
    </row>
    <row r="22" spans="1:6">
      <c r="A22" s="34" t="s">
        <v>579</v>
      </c>
      <c r="B22" s="17" t="s">
        <v>0</v>
      </c>
      <c r="C22" s="59">
        <v>2</v>
      </c>
      <c r="D22" s="30">
        <v>301010117000084</v>
      </c>
      <c r="E22" s="18">
        <v>8682817005458</v>
      </c>
      <c r="F22" s="26">
        <f>FiyatListesi!D2+FiyatListesi!D11</f>
        <v>36</v>
      </c>
    </row>
    <row r="23" spans="1:6">
      <c r="A23" s="16" t="s">
        <v>580</v>
      </c>
      <c r="B23" s="17" t="s">
        <v>0</v>
      </c>
      <c r="C23" s="59">
        <v>2</v>
      </c>
      <c r="D23" s="30">
        <v>301010117000081</v>
      </c>
      <c r="E23" s="18">
        <v>8682817005427</v>
      </c>
      <c r="F23" s="26">
        <f>FiyatListesi!D2</f>
        <v>34</v>
      </c>
    </row>
    <row r="24" spans="1:6">
      <c r="A24" s="16" t="s">
        <v>581</v>
      </c>
      <c r="B24" s="17" t="s">
        <v>0</v>
      </c>
      <c r="C24" s="59">
        <v>2</v>
      </c>
      <c r="D24" s="30">
        <v>301010117000049</v>
      </c>
      <c r="E24" s="18">
        <v>8682817005137</v>
      </c>
      <c r="F24" s="26">
        <f>FiyatListesi!D2+FiyatListesi!D20</f>
        <v>39.5</v>
      </c>
    </row>
    <row r="25" spans="1:6">
      <c r="A25" s="34" t="s">
        <v>582</v>
      </c>
      <c r="B25" s="17" t="s">
        <v>0</v>
      </c>
      <c r="C25" s="59">
        <v>2</v>
      </c>
      <c r="D25" s="30">
        <v>301010117000093</v>
      </c>
      <c r="E25" s="18">
        <v>8682817005540</v>
      </c>
      <c r="F25" s="26">
        <f>FiyatListesi!D2+FiyatListesi!D15</f>
        <v>36</v>
      </c>
    </row>
    <row r="26" spans="1:6">
      <c r="A26" s="34" t="s">
        <v>583</v>
      </c>
      <c r="B26" s="17" t="s">
        <v>0</v>
      </c>
      <c r="C26" s="59">
        <v>2</v>
      </c>
      <c r="D26" s="30">
        <v>301010117000066</v>
      </c>
      <c r="E26" s="18">
        <v>8682817005267</v>
      </c>
      <c r="F26" s="26">
        <f>FiyatListesi!D2</f>
        <v>34</v>
      </c>
    </row>
    <row r="27" spans="1:6">
      <c r="A27" s="16" t="s">
        <v>584</v>
      </c>
      <c r="B27" s="17" t="s">
        <v>0</v>
      </c>
      <c r="C27" s="59">
        <v>2</v>
      </c>
      <c r="D27" s="30">
        <v>301010117000037</v>
      </c>
      <c r="E27" s="18">
        <v>8682817005014</v>
      </c>
      <c r="F27" s="26">
        <f>FiyatListesi!D2+FiyatListesi!D22</f>
        <v>37.5</v>
      </c>
    </row>
    <row r="28" spans="1:6">
      <c r="A28" s="34" t="s">
        <v>585</v>
      </c>
      <c r="B28" s="17" t="s">
        <v>0</v>
      </c>
      <c r="C28" s="59">
        <v>2</v>
      </c>
      <c r="D28" s="30">
        <v>301010117000028</v>
      </c>
      <c r="E28" s="18">
        <v>8682817004932</v>
      </c>
      <c r="F28" s="26">
        <f>FiyatListesi!D2+FiyatListesi!D9</f>
        <v>36</v>
      </c>
    </row>
    <row r="29" spans="1:6">
      <c r="A29" s="34" t="s">
        <v>586</v>
      </c>
      <c r="B29" s="17" t="s">
        <v>0</v>
      </c>
      <c r="C29" s="59">
        <v>2</v>
      </c>
      <c r="D29" s="30">
        <v>301010117000097</v>
      </c>
      <c r="E29" s="18">
        <v>8682817005588</v>
      </c>
      <c r="F29" s="26">
        <f>FiyatListesi!D2+FiyatListesi!D12</f>
        <v>36</v>
      </c>
    </row>
    <row r="30" spans="1:6">
      <c r="A30" s="34" t="s">
        <v>587</v>
      </c>
      <c r="B30" s="17" t="s">
        <v>0</v>
      </c>
      <c r="C30" s="59">
        <v>2</v>
      </c>
      <c r="D30" s="30">
        <v>301010117000074</v>
      </c>
      <c r="E30" s="18">
        <v>8682817005359</v>
      </c>
      <c r="F30" s="26">
        <f>FiyatListesi!D2+FiyatListesi!D10</f>
        <v>36</v>
      </c>
    </row>
    <row r="31" spans="1:6">
      <c r="A31" s="34" t="s">
        <v>588</v>
      </c>
      <c r="B31" s="17" t="s">
        <v>0</v>
      </c>
      <c r="C31" s="59">
        <v>2</v>
      </c>
      <c r="D31" s="30">
        <v>301010117000082</v>
      </c>
      <c r="E31" s="18">
        <v>8682817005434</v>
      </c>
      <c r="F31" s="26">
        <f>FiyatListesi!D2+FiyatListesi!D10</f>
        <v>36</v>
      </c>
    </row>
    <row r="32" spans="1:6">
      <c r="A32" s="34" t="s">
        <v>589</v>
      </c>
      <c r="B32" s="17" t="s">
        <v>0</v>
      </c>
      <c r="C32" s="59">
        <v>2</v>
      </c>
      <c r="D32" s="30">
        <v>301010117000073</v>
      </c>
      <c r="E32" s="18">
        <v>8682817005335</v>
      </c>
      <c r="F32" s="26">
        <f>FiyatListesi!D2+FiyatListesi!D11</f>
        <v>36</v>
      </c>
    </row>
    <row r="33" spans="1:6">
      <c r="A33" s="16" t="s">
        <v>590</v>
      </c>
      <c r="B33" s="17" t="s">
        <v>0</v>
      </c>
      <c r="C33" s="59">
        <v>2</v>
      </c>
      <c r="D33" s="30">
        <v>301010117000031</v>
      </c>
      <c r="E33" s="18">
        <v>8682817004963</v>
      </c>
      <c r="F33" s="26">
        <f>FiyatListesi!D2+FiyatListesi!D20</f>
        <v>39.5</v>
      </c>
    </row>
    <row r="34" spans="1:6">
      <c r="A34" s="34" t="s">
        <v>591</v>
      </c>
      <c r="B34" s="17" t="s">
        <v>0</v>
      </c>
      <c r="C34" s="59">
        <v>2</v>
      </c>
      <c r="D34" s="30">
        <v>301010117000094</v>
      </c>
      <c r="E34" s="18">
        <v>8682817005557</v>
      </c>
      <c r="F34" s="26">
        <f>FiyatListesi!D2+FiyatListesi!D21</f>
        <v>39.5</v>
      </c>
    </row>
    <row r="35" spans="1:6">
      <c r="A35" s="16" t="s">
        <v>82</v>
      </c>
      <c r="B35" s="17" t="s">
        <v>0</v>
      </c>
      <c r="C35" s="59">
        <v>2</v>
      </c>
      <c r="D35" s="30">
        <v>301010117000003</v>
      </c>
      <c r="E35" s="18">
        <v>8682817000002</v>
      </c>
      <c r="F35" s="26">
        <f>FiyatListesi!D2+FiyatListesi!D9</f>
        <v>36</v>
      </c>
    </row>
    <row r="36" spans="1:6">
      <c r="A36" s="16" t="s">
        <v>222</v>
      </c>
      <c r="B36" s="17" t="s">
        <v>0</v>
      </c>
      <c r="C36" s="59">
        <v>2</v>
      </c>
      <c r="D36" s="30">
        <v>301010117000053</v>
      </c>
      <c r="E36" s="18">
        <v>8682817005175</v>
      </c>
      <c r="F36" s="26">
        <f>FiyatListesi!D2+FiyatListesi!D9</f>
        <v>36</v>
      </c>
    </row>
    <row r="37" spans="1:6">
      <c r="A37" s="16" t="s">
        <v>592</v>
      </c>
      <c r="B37" s="17" t="s">
        <v>0</v>
      </c>
      <c r="C37" s="59">
        <v>2</v>
      </c>
      <c r="D37" s="30">
        <v>301010117000007</v>
      </c>
      <c r="E37" s="18">
        <v>8682817004727</v>
      </c>
      <c r="F37" s="26">
        <f>FiyatListesi!D2+FiyatListesi!D12</f>
        <v>36</v>
      </c>
    </row>
    <row r="38" spans="1:6">
      <c r="A38" s="16" t="s">
        <v>593</v>
      </c>
      <c r="B38" s="17" t="s">
        <v>0</v>
      </c>
      <c r="C38" s="59">
        <v>2</v>
      </c>
      <c r="D38" s="30">
        <v>301010117000006</v>
      </c>
      <c r="E38" s="18">
        <v>8682817004710</v>
      </c>
      <c r="F38" s="26">
        <f>FiyatListesi!D2+FiyatListesi!D10</f>
        <v>36</v>
      </c>
    </row>
    <row r="39" spans="1:6">
      <c r="A39" s="34" t="s">
        <v>594</v>
      </c>
      <c r="B39" s="17" t="s">
        <v>0</v>
      </c>
      <c r="C39" s="59">
        <v>2</v>
      </c>
      <c r="D39" s="30">
        <v>301010117000087</v>
      </c>
      <c r="E39" s="18">
        <v>8682817005489</v>
      </c>
      <c r="F39" s="26">
        <f>FiyatListesi!D2+FiyatListesi!D10</f>
        <v>36</v>
      </c>
    </row>
    <row r="40" spans="1:6">
      <c r="A40" s="16" t="s">
        <v>595</v>
      </c>
      <c r="B40" s="17" t="s">
        <v>0</v>
      </c>
      <c r="C40" s="59">
        <v>2</v>
      </c>
      <c r="D40" s="30">
        <v>301010117000004</v>
      </c>
      <c r="E40" s="18">
        <v>8682817000453</v>
      </c>
      <c r="F40" s="26">
        <f>FiyatListesi!D2+FiyatListesi!D11</f>
        <v>36</v>
      </c>
    </row>
    <row r="41" spans="1:6">
      <c r="A41" s="16" t="s">
        <v>596</v>
      </c>
      <c r="B41" s="17" t="s">
        <v>0</v>
      </c>
      <c r="C41" s="59">
        <v>2</v>
      </c>
      <c r="D41" s="30">
        <v>301010117000071</v>
      </c>
      <c r="E41" s="18">
        <v>8682817005311</v>
      </c>
      <c r="F41" s="26">
        <f>FiyatListesi!D2+FiyatListesi!D11</f>
        <v>36</v>
      </c>
    </row>
    <row r="42" spans="1:6">
      <c r="A42" s="16" t="s">
        <v>81</v>
      </c>
      <c r="B42" s="17" t="s">
        <v>0</v>
      </c>
      <c r="C42" s="59">
        <v>2</v>
      </c>
      <c r="D42" s="30">
        <v>301010117000010</v>
      </c>
      <c r="E42" s="18">
        <v>8682817004758</v>
      </c>
      <c r="F42" s="26">
        <f>FiyatListesi!D2</f>
        <v>34</v>
      </c>
    </row>
    <row r="43" spans="1:6">
      <c r="A43" s="16" t="s">
        <v>223</v>
      </c>
      <c r="B43" s="17" t="s">
        <v>0</v>
      </c>
      <c r="C43" s="59">
        <v>2</v>
      </c>
      <c r="D43" s="30">
        <v>301010117000002</v>
      </c>
      <c r="E43" s="18">
        <v>8682817000293</v>
      </c>
      <c r="F43" s="26">
        <f>FiyatListesi!D2+FiyatListesi!D20</f>
        <v>39.5</v>
      </c>
    </row>
    <row r="44" spans="1:6">
      <c r="A44" s="16" t="s">
        <v>597</v>
      </c>
      <c r="B44" s="17" t="s">
        <v>0</v>
      </c>
      <c r="C44" s="59">
        <v>2</v>
      </c>
      <c r="D44" s="30">
        <v>301010117000009</v>
      </c>
      <c r="E44" s="18">
        <v>8682817004741</v>
      </c>
      <c r="F44" s="26">
        <f>FiyatListesi!D2+FiyatListesi!D21</f>
        <v>39.5</v>
      </c>
    </row>
    <row r="45" spans="1:6">
      <c r="A45" s="34" t="s">
        <v>598</v>
      </c>
      <c r="B45" s="17" t="s">
        <v>0</v>
      </c>
      <c r="C45" s="59">
        <v>2</v>
      </c>
      <c r="D45" s="30">
        <v>301010117000067</v>
      </c>
      <c r="E45" s="18">
        <v>8682817005274</v>
      </c>
      <c r="F45" s="26">
        <f>FiyatListesi!D2+FiyatListesi!D20</f>
        <v>39.5</v>
      </c>
    </row>
    <row r="46" spans="1:6">
      <c r="A46" s="34" t="s">
        <v>599</v>
      </c>
      <c r="B46" s="17" t="s">
        <v>0</v>
      </c>
      <c r="C46" s="59">
        <v>2</v>
      </c>
      <c r="D46" s="30">
        <v>301010117000091</v>
      </c>
      <c r="E46" s="18">
        <v>8682817005526</v>
      </c>
      <c r="F46" s="26">
        <f>FiyatListesi!D2+FiyatListesi!D21</f>
        <v>39.5</v>
      </c>
    </row>
    <row r="47" spans="1:6">
      <c r="A47" s="34" t="s">
        <v>600</v>
      </c>
      <c r="B47" s="17" t="s">
        <v>0</v>
      </c>
      <c r="C47" s="59">
        <v>2</v>
      </c>
      <c r="D47" s="30">
        <v>301010117000039</v>
      </c>
      <c r="E47" s="18">
        <v>8682817005038</v>
      </c>
      <c r="F47" s="26">
        <f>FiyatListesi!D2+FiyatListesi!D15</f>
        <v>36</v>
      </c>
    </row>
    <row r="48" spans="1:6">
      <c r="A48" s="16" t="s">
        <v>601</v>
      </c>
      <c r="B48" s="17" t="s">
        <v>0</v>
      </c>
      <c r="C48" s="59">
        <v>2</v>
      </c>
      <c r="D48" s="30">
        <v>301010117000032</v>
      </c>
      <c r="E48" s="18">
        <v>8682817004970</v>
      </c>
      <c r="F48" s="26">
        <f>FiyatListesi!D2+FiyatListesi!D14</f>
        <v>36</v>
      </c>
    </row>
    <row r="49" spans="1:6">
      <c r="A49" s="16" t="s">
        <v>602</v>
      </c>
      <c r="B49" s="17" t="s">
        <v>0</v>
      </c>
      <c r="C49" s="59">
        <v>2</v>
      </c>
      <c r="D49" s="30">
        <v>301010117000027</v>
      </c>
      <c r="E49" s="18">
        <v>8682817004925</v>
      </c>
      <c r="F49" s="26">
        <f>FiyatListesi!D2</f>
        <v>34</v>
      </c>
    </row>
    <row r="50" spans="1:6">
      <c r="A50" s="16" t="s">
        <v>221</v>
      </c>
      <c r="B50" s="17" t="s">
        <v>0</v>
      </c>
      <c r="C50" s="59">
        <v>2</v>
      </c>
      <c r="D50" s="30">
        <v>301010117000005</v>
      </c>
      <c r="E50" s="18">
        <v>8682817004703</v>
      </c>
      <c r="F50" s="26">
        <f>FiyatListesi!D2+FiyatListesi!D22</f>
        <v>37.5</v>
      </c>
    </row>
    <row r="51" spans="1:6">
      <c r="A51" s="16" t="s">
        <v>603</v>
      </c>
      <c r="B51" s="17" t="s">
        <v>0</v>
      </c>
      <c r="C51" s="59">
        <v>2</v>
      </c>
      <c r="D51" s="30">
        <v>301010117000055</v>
      </c>
      <c r="E51" s="18">
        <v>8682817005199</v>
      </c>
      <c r="F51" s="26">
        <f>FiyatListesi!D2+FiyatListesi!D22</f>
        <v>37.5</v>
      </c>
    </row>
    <row r="52" spans="1:6">
      <c r="A52" s="16" t="s">
        <v>604</v>
      </c>
      <c r="B52" s="17" t="s">
        <v>0</v>
      </c>
      <c r="C52" s="59">
        <v>2</v>
      </c>
      <c r="D52" s="30">
        <v>301010117000029</v>
      </c>
      <c r="E52" s="18">
        <v>8682817004949</v>
      </c>
      <c r="F52" s="26">
        <f>FiyatListesi!D2+FiyatListesi!D8+FiyatListesi!D9</f>
        <v>49.5</v>
      </c>
    </row>
    <row r="53" spans="1:6">
      <c r="A53" s="34" t="s">
        <v>605</v>
      </c>
      <c r="B53" s="17" t="s">
        <v>0</v>
      </c>
      <c r="C53" s="59">
        <v>2</v>
      </c>
      <c r="D53" s="30">
        <v>301010117000052</v>
      </c>
      <c r="E53" s="18">
        <v>8682817005168</v>
      </c>
      <c r="F53" s="26">
        <f>FiyatListesi!D2+FiyatListesi!D8+FiyatListesi!D9</f>
        <v>49.5</v>
      </c>
    </row>
    <row r="54" spans="1:6">
      <c r="A54" s="16" t="s">
        <v>606</v>
      </c>
      <c r="B54" s="17" t="s">
        <v>0</v>
      </c>
      <c r="C54" s="59">
        <v>2</v>
      </c>
      <c r="D54" s="30">
        <v>301010117000076</v>
      </c>
      <c r="E54" s="18">
        <v>8682817005373</v>
      </c>
      <c r="F54" s="26">
        <f>FiyatListesi!D2+FiyatListesi!D8+FiyatListesi!D12</f>
        <v>49.5</v>
      </c>
    </row>
    <row r="55" spans="1:6">
      <c r="A55" s="16" t="s">
        <v>607</v>
      </c>
      <c r="B55" s="17" t="s">
        <v>0</v>
      </c>
      <c r="C55" s="59">
        <v>2</v>
      </c>
      <c r="D55" s="30">
        <v>301010117000056</v>
      </c>
      <c r="E55" s="18">
        <v>8682817005205</v>
      </c>
      <c r="F55" s="26">
        <f>FiyatListesi!D2+FiyatListesi!D8+FiyatListesi!D10</f>
        <v>49.5</v>
      </c>
    </row>
    <row r="56" spans="1:6">
      <c r="A56" s="16" t="s">
        <v>608</v>
      </c>
      <c r="B56" s="17" t="s">
        <v>0</v>
      </c>
      <c r="C56" s="59">
        <v>2</v>
      </c>
      <c r="D56" s="30">
        <v>301010117000016</v>
      </c>
      <c r="E56" s="18">
        <v>8682817004819</v>
      </c>
      <c r="F56" s="26">
        <f>FiyatListesi!D2+FiyatListesi!D8+FiyatListesi!D11</f>
        <v>49.5</v>
      </c>
    </row>
    <row r="57" spans="1:6">
      <c r="A57" s="16" t="s">
        <v>609</v>
      </c>
      <c r="B57" s="17" t="s">
        <v>0</v>
      </c>
      <c r="C57" s="59">
        <v>2</v>
      </c>
      <c r="D57" s="30">
        <v>301010117000080</v>
      </c>
      <c r="E57" s="18">
        <v>8682817005410</v>
      </c>
      <c r="F57" s="26">
        <f>FiyatListesi!D2+FiyatListesi!D8</f>
        <v>47.5</v>
      </c>
    </row>
    <row r="58" spans="1:6">
      <c r="A58" s="16" t="s">
        <v>610</v>
      </c>
      <c r="B58" s="17" t="s">
        <v>0</v>
      </c>
      <c r="C58" s="59">
        <v>2</v>
      </c>
      <c r="D58" s="30">
        <v>301010117000012</v>
      </c>
      <c r="E58" s="18">
        <v>8682817004772</v>
      </c>
      <c r="F58" s="26">
        <f>FiyatListesi!D2+FiyatListesi!D8+FiyatListesi!D20</f>
        <v>53</v>
      </c>
    </row>
    <row r="59" spans="1:6">
      <c r="A59" s="16" t="s">
        <v>611</v>
      </c>
      <c r="B59" s="17" t="s">
        <v>0</v>
      </c>
      <c r="C59" s="59">
        <v>2</v>
      </c>
      <c r="D59" s="30">
        <v>301010117000024</v>
      </c>
      <c r="E59" s="18">
        <v>8682817004895</v>
      </c>
      <c r="F59" s="26">
        <f>FiyatListesi!D2+FiyatListesi!D8+FiyatListesi!D21</f>
        <v>53</v>
      </c>
    </row>
    <row r="60" spans="1:6">
      <c r="A60" s="34" t="s">
        <v>612</v>
      </c>
      <c r="B60" s="17" t="s">
        <v>0</v>
      </c>
      <c r="C60" s="59">
        <v>2</v>
      </c>
      <c r="D60" s="30">
        <v>301010117000036</v>
      </c>
      <c r="E60" s="18">
        <v>8682817005007</v>
      </c>
      <c r="F60" s="26">
        <f>FiyatListesi!D2+FiyatListesi!D8+FiyatListesi!D14</f>
        <v>49.5</v>
      </c>
    </row>
    <row r="61" spans="1:6">
      <c r="A61" s="34" t="s">
        <v>613</v>
      </c>
      <c r="B61" s="17" t="s">
        <v>0</v>
      </c>
      <c r="C61" s="59">
        <v>2</v>
      </c>
      <c r="D61" s="30">
        <v>301010117000086</v>
      </c>
      <c r="E61" s="18">
        <v>8682817005472</v>
      </c>
      <c r="F61" s="26">
        <f>FiyatListesi!D2+FiyatListesi!D8</f>
        <v>47.5</v>
      </c>
    </row>
    <row r="62" spans="1:6">
      <c r="A62" s="16" t="s">
        <v>614</v>
      </c>
      <c r="B62" s="17" t="s">
        <v>0</v>
      </c>
      <c r="C62" s="59">
        <v>2</v>
      </c>
      <c r="D62" s="30">
        <v>301010117000011</v>
      </c>
      <c r="E62" s="18">
        <v>8682817004765</v>
      </c>
      <c r="F62" s="26">
        <f>FiyatListesi!D2+FiyatListesi!D8+FiyatListesi!D22</f>
        <v>51</v>
      </c>
    </row>
    <row r="63" spans="1:6">
      <c r="A63" s="16" t="s">
        <v>923</v>
      </c>
      <c r="B63" s="16" t="s">
        <v>924</v>
      </c>
      <c r="C63" s="60">
        <v>2</v>
      </c>
      <c r="D63" s="30">
        <v>301011411000027</v>
      </c>
      <c r="E63" s="18">
        <v>8682817065025</v>
      </c>
      <c r="F63" s="26">
        <f>FiyatListesi!D22</f>
        <v>3.5</v>
      </c>
    </row>
    <row r="64" spans="1:6">
      <c r="A64" s="16" t="s">
        <v>955</v>
      </c>
      <c r="B64" s="16" t="s">
        <v>924</v>
      </c>
      <c r="C64" s="60">
        <v>2</v>
      </c>
      <c r="D64" s="30">
        <v>301011411000136</v>
      </c>
      <c r="E64" s="18">
        <v>8682817066091</v>
      </c>
      <c r="F64" s="26">
        <f>FiyatListesi!D20</f>
        <v>5.5</v>
      </c>
    </row>
    <row r="65" spans="1:6">
      <c r="A65" s="16" t="s">
        <v>956</v>
      </c>
      <c r="B65" s="16" t="s">
        <v>924</v>
      </c>
      <c r="C65" s="60">
        <v>2</v>
      </c>
      <c r="D65" s="30">
        <v>301011411000221</v>
      </c>
      <c r="E65" s="18">
        <v>8682817066923</v>
      </c>
      <c r="F65" s="26">
        <f>FiyatListesi!D21</f>
        <v>5.5</v>
      </c>
    </row>
    <row r="66" spans="1:6">
      <c r="A66" s="33" t="s">
        <v>1110</v>
      </c>
      <c r="B66" s="16" t="s">
        <v>1</v>
      </c>
      <c r="C66" s="60">
        <v>3</v>
      </c>
      <c r="D66" s="38">
        <v>301010119000038</v>
      </c>
      <c r="E66" s="18">
        <v>8682817006028</v>
      </c>
      <c r="F66" s="26">
        <f>FiyatListesi!D30+FiyatListesi!D31+FiyatListesi!D39</f>
        <v>51</v>
      </c>
    </row>
    <row r="67" spans="1:6">
      <c r="A67" s="16" t="s">
        <v>967</v>
      </c>
      <c r="B67" s="16" t="s">
        <v>1</v>
      </c>
      <c r="C67" s="60">
        <v>3</v>
      </c>
      <c r="D67" s="30">
        <v>301010119000001</v>
      </c>
      <c r="E67" s="18">
        <v>8682817005670</v>
      </c>
      <c r="F67" s="26">
        <f>FiyatListesi!D30+FiyatListesi!D32+FiyatListesi!D37</f>
        <v>51</v>
      </c>
    </row>
    <row r="68" spans="1:6">
      <c r="A68" s="34" t="s">
        <v>968</v>
      </c>
      <c r="B68" s="16" t="s">
        <v>1</v>
      </c>
      <c r="C68" s="60">
        <v>3</v>
      </c>
      <c r="D68" s="30">
        <v>301010119000002</v>
      </c>
      <c r="E68" s="18">
        <v>8682817005687</v>
      </c>
      <c r="F68" s="26">
        <f>FiyatListesi!D30+FiyatListesi!D32+FiyatListesi!D37</f>
        <v>51</v>
      </c>
    </row>
    <row r="69" spans="1:6">
      <c r="A69" s="16" t="s">
        <v>969</v>
      </c>
      <c r="B69" s="16" t="s">
        <v>1</v>
      </c>
      <c r="C69" s="60">
        <v>3</v>
      </c>
      <c r="D69" s="30">
        <v>301010119000003</v>
      </c>
      <c r="E69" s="18">
        <v>8682817005694</v>
      </c>
      <c r="F69" s="26">
        <f>FiyatListesi!D30+FiyatListesi!D32+FiyatListesi!D40</f>
        <v>51</v>
      </c>
    </row>
    <row r="70" spans="1:6">
      <c r="A70" s="34" t="s">
        <v>970</v>
      </c>
      <c r="B70" s="16" t="s">
        <v>1</v>
      </c>
      <c r="C70" s="60">
        <v>3</v>
      </c>
      <c r="D70" s="30">
        <v>301010119000044</v>
      </c>
      <c r="E70" s="18">
        <v>8682817006080</v>
      </c>
      <c r="F70" s="26">
        <f>FiyatListesi!D30+FiyatListesi!D32+FiyatListesi!D38</f>
        <v>51</v>
      </c>
    </row>
    <row r="71" spans="1:6">
      <c r="A71" s="16" t="s">
        <v>971</v>
      </c>
      <c r="B71" s="16" t="s">
        <v>1</v>
      </c>
      <c r="C71" s="60">
        <v>3</v>
      </c>
      <c r="D71" s="30">
        <v>301010119000004</v>
      </c>
      <c r="E71" s="18">
        <v>8682817005700</v>
      </c>
      <c r="F71" s="26">
        <f>FiyatListesi!D30+FiyatListesi!D32+FiyatListesi!D39</f>
        <v>51</v>
      </c>
    </row>
    <row r="72" spans="1:6">
      <c r="A72" s="35" t="s">
        <v>972</v>
      </c>
      <c r="B72" s="3" t="s">
        <v>1</v>
      </c>
      <c r="C72" s="60">
        <v>3</v>
      </c>
      <c r="D72" s="43"/>
      <c r="E72" s="5"/>
      <c r="F72" s="27">
        <f>FiyatListesi!D30+FiyatListesi!D32+FiyatListesi!D39</f>
        <v>51</v>
      </c>
    </row>
    <row r="73" spans="1:6">
      <c r="A73" s="34" t="s">
        <v>973</v>
      </c>
      <c r="B73" s="16" t="s">
        <v>1</v>
      </c>
      <c r="C73" s="60">
        <v>3</v>
      </c>
      <c r="D73" s="30">
        <v>301010119000059</v>
      </c>
      <c r="E73" s="18">
        <v>8682817145529</v>
      </c>
      <c r="F73" s="26">
        <f>FiyatListesi!D30</f>
        <v>35.5</v>
      </c>
    </row>
    <row r="74" spans="1:6">
      <c r="A74" s="16" t="s">
        <v>974</v>
      </c>
      <c r="B74" s="16" t="s">
        <v>1</v>
      </c>
      <c r="C74" s="60">
        <v>3</v>
      </c>
      <c r="D74" s="30">
        <v>301010119000005</v>
      </c>
      <c r="E74" s="18">
        <v>8682817005717</v>
      </c>
      <c r="F74" s="26">
        <f>FiyatListesi!D30+FiyatListesi!D32+FiyatListesi!D50</f>
        <v>54.5</v>
      </c>
    </row>
    <row r="75" spans="1:6">
      <c r="A75" s="34" t="s">
        <v>975</v>
      </c>
      <c r="B75" s="16" t="s">
        <v>1</v>
      </c>
      <c r="C75" s="60">
        <v>3</v>
      </c>
      <c r="D75" s="30">
        <v>301010119000006</v>
      </c>
      <c r="E75" s="18">
        <v>8682817005724</v>
      </c>
      <c r="F75" s="26">
        <f>FiyatListesi!D30+FiyatListesi!D32+FiyatListesi!D53</f>
        <v>51</v>
      </c>
    </row>
    <row r="76" spans="1:6">
      <c r="A76" s="33" t="s">
        <v>1106</v>
      </c>
      <c r="B76" s="16" t="s">
        <v>1</v>
      </c>
      <c r="C76" s="60">
        <v>3</v>
      </c>
      <c r="D76" s="38">
        <v>301010119000045</v>
      </c>
      <c r="E76" s="18">
        <v>8682817006097</v>
      </c>
      <c r="F76" s="26">
        <f>FiyatListesi!D30+FiyatListesi!D32+FiyatListesi!D43</f>
        <v>51</v>
      </c>
    </row>
    <row r="77" spans="1:6">
      <c r="A77" s="34" t="s">
        <v>976</v>
      </c>
      <c r="B77" s="16" t="s">
        <v>1</v>
      </c>
      <c r="C77" s="60">
        <v>3</v>
      </c>
      <c r="D77" s="30">
        <v>301010119000007</v>
      </c>
      <c r="E77" s="18">
        <v>8682817005731</v>
      </c>
      <c r="F77" s="26">
        <f>FiyatListesi!D30+FiyatListesi!D32+FiyatListesi!D53</f>
        <v>51</v>
      </c>
    </row>
    <row r="78" spans="1:6">
      <c r="A78" s="34" t="s">
        <v>977</v>
      </c>
      <c r="B78" s="16" t="s">
        <v>1</v>
      </c>
      <c r="C78" s="60">
        <v>3</v>
      </c>
      <c r="D78" s="30">
        <v>301010119000008</v>
      </c>
      <c r="E78" s="18">
        <v>8682817005748</v>
      </c>
      <c r="F78" s="26">
        <f>FiyatListesi!D30+FiyatListesi!D32+FiyatListesi!D52</f>
        <v>52.5</v>
      </c>
    </row>
    <row r="79" spans="1:6">
      <c r="A79" s="35" t="s">
        <v>978</v>
      </c>
      <c r="B79" s="3" t="s">
        <v>1</v>
      </c>
      <c r="C79" s="60">
        <v>3</v>
      </c>
      <c r="D79" s="43"/>
      <c r="E79" s="5"/>
      <c r="F79" s="27">
        <f>FiyatListesi!D30+FiyatListesi!D32+FiyatListesi!D52</f>
        <v>52.5</v>
      </c>
    </row>
    <row r="80" spans="1:6">
      <c r="A80" s="34" t="s">
        <v>979</v>
      </c>
      <c r="B80" s="16" t="s">
        <v>1</v>
      </c>
      <c r="C80" s="60">
        <v>3</v>
      </c>
      <c r="D80" s="30">
        <v>301010119000009</v>
      </c>
      <c r="E80" s="18">
        <v>8682817005755</v>
      </c>
      <c r="F80" s="26">
        <f>FiyatListesi!D30+FiyatListesi!D37</f>
        <v>37.5</v>
      </c>
    </row>
    <row r="81" spans="1:6">
      <c r="A81" s="3" t="s">
        <v>980</v>
      </c>
      <c r="B81" s="3" t="s">
        <v>1</v>
      </c>
      <c r="C81" s="60">
        <v>3</v>
      </c>
      <c r="D81" s="43"/>
      <c r="E81" s="5"/>
      <c r="F81" s="27">
        <f>FiyatListesi!D30+FiyatListesi!D38</f>
        <v>37.5</v>
      </c>
    </row>
    <row r="82" spans="1:6">
      <c r="A82" s="35" t="s">
        <v>981</v>
      </c>
      <c r="B82" s="3" t="s">
        <v>1</v>
      </c>
      <c r="C82" s="60">
        <v>3</v>
      </c>
      <c r="D82" s="43"/>
      <c r="E82" s="5"/>
      <c r="F82" s="27">
        <f>FiyatListesi!D30+FiyatListesi!D39</f>
        <v>37.5</v>
      </c>
    </row>
    <row r="83" spans="1:6">
      <c r="A83" s="16" t="s">
        <v>84</v>
      </c>
      <c r="B83" s="16" t="s">
        <v>1</v>
      </c>
      <c r="C83" s="60">
        <v>3</v>
      </c>
      <c r="D83" s="30">
        <v>301010119000010</v>
      </c>
      <c r="E83" s="18">
        <v>8682817005762</v>
      </c>
      <c r="F83" s="26">
        <f>FiyatListesi!D30+FiyatListesi!D37</f>
        <v>37.5</v>
      </c>
    </row>
    <row r="84" spans="1:6">
      <c r="A84" s="35" t="s">
        <v>982</v>
      </c>
      <c r="B84" s="3" t="s">
        <v>1</v>
      </c>
      <c r="C84" s="60">
        <v>3</v>
      </c>
      <c r="D84" s="43"/>
      <c r="E84" s="5"/>
      <c r="F84" s="27">
        <f>FiyatListesi!D30+FiyatListesi!D37</f>
        <v>37.5</v>
      </c>
    </row>
    <row r="85" spans="1:6">
      <c r="A85" s="16" t="s">
        <v>983</v>
      </c>
      <c r="B85" s="16" t="s">
        <v>1</v>
      </c>
      <c r="C85" s="60">
        <v>3</v>
      </c>
      <c r="D85" s="30">
        <v>301010119000011</v>
      </c>
      <c r="E85" s="18">
        <v>8682817005779</v>
      </c>
      <c r="F85" s="26">
        <f>FiyatListesi!D30+FiyatListesi!D40</f>
        <v>37.5</v>
      </c>
    </row>
    <row r="86" spans="1:6">
      <c r="A86" s="16" t="s">
        <v>984</v>
      </c>
      <c r="B86" s="16" t="s">
        <v>1</v>
      </c>
      <c r="C86" s="60">
        <v>3</v>
      </c>
      <c r="D86" s="30">
        <v>301010119000012</v>
      </c>
      <c r="E86" s="18">
        <v>8682817005786</v>
      </c>
      <c r="F86" s="26">
        <f>FiyatListesi!D30+FiyatListesi!D38</f>
        <v>37.5</v>
      </c>
    </row>
    <row r="87" spans="1:6">
      <c r="A87" s="16" t="s">
        <v>985</v>
      </c>
      <c r="B87" s="16" t="s">
        <v>1</v>
      </c>
      <c r="C87" s="60">
        <v>3</v>
      </c>
      <c r="D87" s="30">
        <v>301010119000013</v>
      </c>
      <c r="E87" s="18">
        <v>8682817005793</v>
      </c>
      <c r="F87" s="26">
        <f>FiyatListesi!D30+FiyatListesi!D39</f>
        <v>37.5</v>
      </c>
    </row>
    <row r="88" spans="1:6">
      <c r="A88" s="34" t="s">
        <v>986</v>
      </c>
      <c r="B88" s="16" t="s">
        <v>1</v>
      </c>
      <c r="C88" s="60">
        <v>3</v>
      </c>
      <c r="D88" s="30">
        <v>301010119000046</v>
      </c>
      <c r="E88" s="18">
        <v>8682817141071</v>
      </c>
      <c r="F88" s="26">
        <f>FiyatListesi!D30+FiyatListesi!D39</f>
        <v>37.5</v>
      </c>
    </row>
    <row r="89" spans="1:6">
      <c r="A89" s="16" t="s">
        <v>83</v>
      </c>
      <c r="B89" s="16" t="s">
        <v>1</v>
      </c>
      <c r="C89" s="60">
        <v>3</v>
      </c>
      <c r="D89" s="30">
        <v>301010119000014</v>
      </c>
      <c r="E89" s="18">
        <v>8682817005809</v>
      </c>
      <c r="F89" s="26">
        <f>FiyatListesi!D30</f>
        <v>35.5</v>
      </c>
    </row>
    <row r="90" spans="1:6">
      <c r="A90" s="16" t="s">
        <v>231</v>
      </c>
      <c r="B90" s="16" t="s">
        <v>1</v>
      </c>
      <c r="C90" s="60">
        <v>3</v>
      </c>
      <c r="D90" s="30">
        <v>301010119000015</v>
      </c>
      <c r="E90" s="18">
        <v>8682817005816</v>
      </c>
      <c r="F90" s="26">
        <f>FiyatListesi!D30+FiyatListesi!D50</f>
        <v>41</v>
      </c>
    </row>
    <row r="91" spans="1:6">
      <c r="A91" s="16" t="s">
        <v>229</v>
      </c>
      <c r="B91" s="16" t="s">
        <v>1</v>
      </c>
      <c r="C91" s="60">
        <v>3</v>
      </c>
      <c r="D91" s="30">
        <v>301010119000016</v>
      </c>
      <c r="E91" s="18">
        <v>8682817000019</v>
      </c>
      <c r="F91" s="26">
        <f>FiyatListesi!D30+FiyatListesi!D53</f>
        <v>37.5</v>
      </c>
    </row>
    <row r="92" spans="1:6">
      <c r="A92" s="16" t="s">
        <v>987</v>
      </c>
      <c r="B92" s="16" t="s">
        <v>1</v>
      </c>
      <c r="C92" s="60">
        <v>3</v>
      </c>
      <c r="D92" s="30">
        <v>301010119000017</v>
      </c>
      <c r="E92" s="18">
        <v>8682817005823</v>
      </c>
      <c r="F92" s="26">
        <f>FiyatListesi!D30+FiyatListesi!D44</f>
        <v>37.5</v>
      </c>
    </row>
    <row r="93" spans="1:6">
      <c r="A93" s="16" t="s">
        <v>988</v>
      </c>
      <c r="B93" s="16" t="s">
        <v>1</v>
      </c>
      <c r="C93" s="60">
        <v>3</v>
      </c>
      <c r="D93" s="30">
        <v>301010119000018</v>
      </c>
      <c r="E93" s="18">
        <v>8682817005830</v>
      </c>
      <c r="F93" s="26">
        <f>FiyatListesi!D30+FiyatListesi!D43</f>
        <v>37.5</v>
      </c>
    </row>
    <row r="94" spans="1:6">
      <c r="A94" s="16" t="s">
        <v>989</v>
      </c>
      <c r="B94" s="16" t="s">
        <v>1</v>
      </c>
      <c r="C94" s="60">
        <v>3</v>
      </c>
      <c r="D94" s="30">
        <v>301010119000019</v>
      </c>
      <c r="E94" s="18">
        <v>8682817005847</v>
      </c>
      <c r="F94" s="26">
        <f>FiyatListesi!D30+FiyatListesi!D50</f>
        <v>41</v>
      </c>
    </row>
    <row r="95" spans="1:6">
      <c r="A95" s="34" t="s">
        <v>990</v>
      </c>
      <c r="B95" s="16" t="s">
        <v>1</v>
      </c>
      <c r="C95" s="60">
        <v>3</v>
      </c>
      <c r="D95" s="30">
        <v>301010119000020</v>
      </c>
      <c r="E95" s="18">
        <v>8682817005854</v>
      </c>
      <c r="F95" s="26">
        <f>FiyatListesi!D30+FiyatListesi!D51</f>
        <v>41</v>
      </c>
    </row>
    <row r="96" spans="1:6">
      <c r="A96" s="16" t="s">
        <v>991</v>
      </c>
      <c r="B96" s="16" t="s">
        <v>1</v>
      </c>
      <c r="C96" s="60">
        <v>3</v>
      </c>
      <c r="D96" s="30">
        <v>301010119000021</v>
      </c>
      <c r="E96" s="18">
        <v>8682817005861</v>
      </c>
      <c r="F96" s="26">
        <f>FiyatListesi!D30+FiyatListesi!D53</f>
        <v>37.5</v>
      </c>
    </row>
    <row r="97" spans="1:6">
      <c r="A97" s="33" t="s">
        <v>1108</v>
      </c>
      <c r="B97" s="16" t="s">
        <v>1</v>
      </c>
      <c r="C97" s="60">
        <v>3</v>
      </c>
      <c r="D97" s="38">
        <v>301010119000033</v>
      </c>
      <c r="E97" s="18">
        <v>8682817005977</v>
      </c>
      <c r="F97" s="26">
        <f>FiyatListesi!D30</f>
        <v>35.5</v>
      </c>
    </row>
    <row r="98" spans="1:6">
      <c r="A98" s="16" t="s">
        <v>230</v>
      </c>
      <c r="B98" s="16" t="s">
        <v>1</v>
      </c>
      <c r="C98" s="60">
        <v>3</v>
      </c>
      <c r="D98" s="30">
        <v>301010119000022</v>
      </c>
      <c r="E98" s="18">
        <v>8682817005878</v>
      </c>
      <c r="F98" s="26">
        <f>FiyatListesi!D30+FiyatListesi!D52</f>
        <v>39</v>
      </c>
    </row>
    <row r="99" spans="1:6">
      <c r="A99" s="16" t="s">
        <v>992</v>
      </c>
      <c r="B99" s="16" t="s">
        <v>1</v>
      </c>
      <c r="C99" s="60">
        <v>3</v>
      </c>
      <c r="D99" s="30">
        <v>301010119000023</v>
      </c>
      <c r="E99" s="18">
        <v>8682817005885</v>
      </c>
      <c r="F99" s="26">
        <f>FiyatListesi!D30</f>
        <v>35.5</v>
      </c>
    </row>
    <row r="100" spans="1:6">
      <c r="A100" s="16" t="s">
        <v>993</v>
      </c>
      <c r="B100" s="16" t="s">
        <v>1</v>
      </c>
      <c r="C100" s="60">
        <v>3</v>
      </c>
      <c r="D100" s="30">
        <v>301010119000024</v>
      </c>
      <c r="E100" s="18">
        <v>8682817005892</v>
      </c>
      <c r="F100" s="26">
        <f>FiyatListesi!D30+FiyatListesi!D36+FiyatListesi!D39</f>
        <v>51</v>
      </c>
    </row>
    <row r="101" spans="1:6">
      <c r="A101" s="34" t="s">
        <v>994</v>
      </c>
      <c r="B101" s="16" t="s">
        <v>1</v>
      </c>
      <c r="C101" s="60">
        <v>3</v>
      </c>
      <c r="D101" s="30">
        <v>301010119000025</v>
      </c>
      <c r="E101" s="18">
        <v>8682817005908</v>
      </c>
      <c r="F101" s="26">
        <f>FiyatListesi!D30+FiyatListesi!D36+FiyatListesi!D50</f>
        <v>54.5</v>
      </c>
    </row>
    <row r="102" spans="1:6">
      <c r="A102" s="35" t="s">
        <v>995</v>
      </c>
      <c r="B102" s="3" t="s">
        <v>1</v>
      </c>
      <c r="C102" s="60">
        <v>3</v>
      </c>
      <c r="D102" s="43"/>
      <c r="E102" s="5"/>
      <c r="F102" s="27">
        <f>FiyatListesi!D30+FiyatListesi!D36+FiyatListesi!D52</f>
        <v>52.5</v>
      </c>
    </row>
    <row r="103" spans="1:6">
      <c r="A103" s="33" t="s">
        <v>1105</v>
      </c>
      <c r="B103" s="16" t="s">
        <v>2</v>
      </c>
      <c r="C103" s="60">
        <v>4</v>
      </c>
      <c r="D103" s="38">
        <v>301010211000034</v>
      </c>
      <c r="E103" s="18">
        <v>8682817007056</v>
      </c>
      <c r="F103" s="26">
        <f>FiyatListesi!D59+FiyatListesi!D60+FiyatListesi!D67</f>
        <v>51</v>
      </c>
    </row>
    <row r="104" spans="1:6">
      <c r="A104" s="16" t="s">
        <v>620</v>
      </c>
      <c r="B104" s="16" t="s">
        <v>2</v>
      </c>
      <c r="C104" s="60">
        <v>4</v>
      </c>
      <c r="D104" s="30">
        <v>301010211000014</v>
      </c>
      <c r="E104" s="18">
        <v>8682817006851</v>
      </c>
      <c r="F104" s="26">
        <f>FiyatListesi!D59+FiyatListesi!D61+FiyatListesi!D66</f>
        <v>51</v>
      </c>
    </row>
    <row r="105" spans="1:6">
      <c r="A105" s="33" t="s">
        <v>1107</v>
      </c>
      <c r="B105" s="16" t="s">
        <v>2</v>
      </c>
      <c r="C105" s="60">
        <v>4</v>
      </c>
      <c r="D105" s="38">
        <v>301010211000027</v>
      </c>
      <c r="E105" s="18">
        <v>8682817006981</v>
      </c>
      <c r="F105" s="26">
        <f>FiyatListesi!D59+FiyatListesi!D61+FiyatListesi!D67</f>
        <v>51</v>
      </c>
    </row>
    <row r="106" spans="1:6">
      <c r="A106" s="16" t="s">
        <v>621</v>
      </c>
      <c r="B106" s="16" t="s">
        <v>2</v>
      </c>
      <c r="C106" s="60">
        <v>4</v>
      </c>
      <c r="D106" s="30">
        <v>301010211000013</v>
      </c>
      <c r="E106" s="18">
        <v>8682817006844</v>
      </c>
      <c r="F106" s="26">
        <f>FiyatListesi!D59+FiyatListesi!D61+FiyatListesi!D68</f>
        <v>51</v>
      </c>
    </row>
    <row r="107" spans="1:6">
      <c r="A107" s="33" t="s">
        <v>1096</v>
      </c>
      <c r="B107" s="33" t="s">
        <v>2</v>
      </c>
      <c r="C107" s="60">
        <v>4</v>
      </c>
      <c r="D107" s="38">
        <v>301010211000041</v>
      </c>
      <c r="E107" s="18">
        <v>8682817141200</v>
      </c>
      <c r="F107" s="26">
        <f>FiyatListesi!D59+FiyatListesi!D61+FiyatListesi!D68</f>
        <v>51</v>
      </c>
    </row>
    <row r="108" spans="1:6">
      <c r="A108" s="34" t="s">
        <v>622</v>
      </c>
      <c r="B108" s="16" t="s">
        <v>2</v>
      </c>
      <c r="C108" s="60">
        <v>4</v>
      </c>
      <c r="D108" s="30">
        <v>301010211000020</v>
      </c>
      <c r="E108" s="18">
        <v>8682817006912</v>
      </c>
      <c r="F108" s="26">
        <f>FiyatListesi!D59+FiyatListesi!D61+FiyatListesi!D77</f>
        <v>54.5</v>
      </c>
    </row>
    <row r="109" spans="1:6">
      <c r="A109" s="16" t="s">
        <v>623</v>
      </c>
      <c r="B109" s="16" t="s">
        <v>2</v>
      </c>
      <c r="C109" s="60">
        <v>4</v>
      </c>
      <c r="D109" s="30">
        <v>301010211000019</v>
      </c>
      <c r="E109" s="18">
        <v>8682817006905</v>
      </c>
      <c r="F109" s="26">
        <f>FiyatListesi!D59+FiyatListesi!D67</f>
        <v>37.5</v>
      </c>
    </row>
    <row r="110" spans="1:6">
      <c r="A110" s="16" t="s">
        <v>624</v>
      </c>
      <c r="B110" s="16" t="s">
        <v>2</v>
      </c>
      <c r="C110" s="60">
        <v>4</v>
      </c>
      <c r="D110" s="30">
        <v>301010211000017</v>
      </c>
      <c r="E110" s="18">
        <v>8682817006882</v>
      </c>
      <c r="F110" s="26">
        <f>FiyatListesi!D59+FiyatListesi!D66</f>
        <v>37.5</v>
      </c>
    </row>
    <row r="111" spans="1:6">
      <c r="A111" s="35" t="s">
        <v>625</v>
      </c>
      <c r="B111" s="3" t="s">
        <v>2</v>
      </c>
      <c r="C111" s="60">
        <v>4</v>
      </c>
      <c r="D111" s="43"/>
      <c r="E111" s="5"/>
      <c r="F111" s="27">
        <f>FiyatListesi!D59+FiyatListesi!D72</f>
        <v>37.5</v>
      </c>
    </row>
    <row r="112" spans="1:6">
      <c r="A112" s="16" t="s">
        <v>86</v>
      </c>
      <c r="B112" s="16" t="s">
        <v>2</v>
      </c>
      <c r="C112" s="60">
        <v>4</v>
      </c>
      <c r="D112" s="30">
        <v>301010211000001</v>
      </c>
      <c r="E112" s="18">
        <v>8682817006738</v>
      </c>
      <c r="F112" s="26">
        <f>FiyatListesi!D59+FiyatListesi!D66</f>
        <v>37.5</v>
      </c>
    </row>
    <row r="113" spans="1:6">
      <c r="A113" s="16" t="s">
        <v>233</v>
      </c>
      <c r="B113" s="16" t="s">
        <v>2</v>
      </c>
      <c r="C113" s="60">
        <v>4</v>
      </c>
      <c r="D113" s="30">
        <v>301010211000009</v>
      </c>
      <c r="E113" s="18">
        <v>8682817006806</v>
      </c>
      <c r="F113" s="26">
        <f>FiyatListesi!D59+FiyatListesi!D66</f>
        <v>37.5</v>
      </c>
    </row>
    <row r="114" spans="1:6">
      <c r="A114" s="33" t="s">
        <v>626</v>
      </c>
      <c r="B114" s="33" t="s">
        <v>2</v>
      </c>
      <c r="C114" s="60">
        <v>4</v>
      </c>
      <c r="D114" s="38">
        <v>301010211000044</v>
      </c>
      <c r="E114" s="18">
        <v>8682817144898</v>
      </c>
      <c r="F114" s="26">
        <f>FiyatListesi!D59+FiyatListesi!D69</f>
        <v>37.5</v>
      </c>
    </row>
    <row r="115" spans="1:6">
      <c r="A115" s="34" t="s">
        <v>626</v>
      </c>
      <c r="B115" s="16" t="s">
        <v>2</v>
      </c>
      <c r="C115" s="60">
        <v>4</v>
      </c>
      <c r="D115" s="30">
        <v>301010211000044</v>
      </c>
      <c r="E115" s="18">
        <v>8682817144898</v>
      </c>
      <c r="F115" s="26">
        <f>FiyatListesi!D59+FiyatListesi!D69</f>
        <v>37.5</v>
      </c>
    </row>
    <row r="116" spans="1:6">
      <c r="A116" s="33" t="s">
        <v>627</v>
      </c>
      <c r="B116" s="33" t="s">
        <v>2</v>
      </c>
      <c r="C116" s="60">
        <v>4</v>
      </c>
      <c r="D116" s="38">
        <v>301010211000045</v>
      </c>
      <c r="E116" s="18">
        <v>8682817144904</v>
      </c>
      <c r="F116" s="26">
        <f>FiyatListesi!D59+FiyatListesi!D69</f>
        <v>37.5</v>
      </c>
    </row>
    <row r="117" spans="1:6">
      <c r="A117" s="34" t="s">
        <v>627</v>
      </c>
      <c r="B117" s="16" t="s">
        <v>2</v>
      </c>
      <c r="C117" s="60">
        <v>4</v>
      </c>
      <c r="D117" s="30">
        <v>301010211000045</v>
      </c>
      <c r="E117" s="18">
        <v>8682817141484</v>
      </c>
      <c r="F117" s="26">
        <f>FiyatListesi!D59+FiyatListesi!D69</f>
        <v>37.5</v>
      </c>
    </row>
    <row r="118" spans="1:6">
      <c r="A118" s="16" t="s">
        <v>628</v>
      </c>
      <c r="B118" s="16" t="s">
        <v>2</v>
      </c>
      <c r="C118" s="60">
        <v>4</v>
      </c>
      <c r="D118" s="30">
        <v>301010211000006</v>
      </c>
      <c r="E118" s="18">
        <v>8682817006776</v>
      </c>
      <c r="F118" s="26">
        <f>FiyatListesi!D59+FiyatListesi!D67</f>
        <v>37.5</v>
      </c>
    </row>
    <row r="119" spans="1:6">
      <c r="A119" s="16" t="s">
        <v>629</v>
      </c>
      <c r="B119" s="16" t="s">
        <v>2</v>
      </c>
      <c r="C119" s="60">
        <v>4</v>
      </c>
      <c r="D119" s="30">
        <v>301010211000002</v>
      </c>
      <c r="E119" s="18">
        <v>8682817000040</v>
      </c>
      <c r="F119" s="26">
        <f>FiyatListesi!D59+FiyatListesi!D68</f>
        <v>37.5</v>
      </c>
    </row>
    <row r="120" spans="1:6">
      <c r="A120" s="34" t="s">
        <v>85</v>
      </c>
      <c r="B120" s="16" t="s">
        <v>2</v>
      </c>
      <c r="C120" s="60">
        <v>4</v>
      </c>
      <c r="D120" s="30">
        <v>301010211000010</v>
      </c>
      <c r="E120" s="18">
        <v>8682817006813</v>
      </c>
      <c r="F120" s="26">
        <f>FiyatListesi!D59</f>
        <v>35.5</v>
      </c>
    </row>
    <row r="121" spans="1:6">
      <c r="A121" s="16" t="s">
        <v>232</v>
      </c>
      <c r="B121" s="16" t="s">
        <v>2</v>
      </c>
      <c r="C121" s="60">
        <v>4</v>
      </c>
      <c r="D121" s="30">
        <v>301010211000004</v>
      </c>
      <c r="E121" s="18">
        <v>8682817006752</v>
      </c>
      <c r="F121" s="26">
        <f>FiyatListesi!D59+FiyatListesi!D77</f>
        <v>41</v>
      </c>
    </row>
    <row r="122" spans="1:6">
      <c r="A122" s="16" t="s">
        <v>630</v>
      </c>
      <c r="B122" s="16" t="s">
        <v>2</v>
      </c>
      <c r="C122" s="60">
        <v>4</v>
      </c>
      <c r="D122" s="30">
        <v>301010211000016</v>
      </c>
      <c r="E122" s="18">
        <v>8682817006875</v>
      </c>
      <c r="F122" s="26">
        <f>FiyatListesi!D59+FiyatListesi!D78</f>
        <v>41</v>
      </c>
    </row>
    <row r="123" spans="1:6">
      <c r="A123" s="34" t="s">
        <v>631</v>
      </c>
      <c r="B123" s="16" t="s">
        <v>2</v>
      </c>
      <c r="C123" s="60">
        <v>4</v>
      </c>
      <c r="D123" s="30">
        <v>301010211000046</v>
      </c>
      <c r="E123" s="18">
        <v>8682817144850</v>
      </c>
      <c r="F123" s="26">
        <f>FiyatListesi!D59+FiyatListesi!D72</f>
        <v>37.5</v>
      </c>
    </row>
    <row r="124" spans="1:6">
      <c r="A124" s="16" t="s">
        <v>632</v>
      </c>
      <c r="B124" s="16" t="s">
        <v>2</v>
      </c>
      <c r="C124" s="60">
        <v>4</v>
      </c>
      <c r="D124" s="30">
        <v>301010211000018</v>
      </c>
      <c r="E124" s="18">
        <v>8682817006899</v>
      </c>
      <c r="F124" s="26">
        <f>FiyatListesi!D59+FiyatListesi!D71</f>
        <v>37.5</v>
      </c>
    </row>
    <row r="125" spans="1:6">
      <c r="A125" s="34" t="s">
        <v>633</v>
      </c>
      <c r="B125" s="16" t="s">
        <v>2</v>
      </c>
      <c r="C125" s="60">
        <v>4</v>
      </c>
      <c r="D125" s="30">
        <v>301010211000023</v>
      </c>
      <c r="E125" s="18">
        <v>8682817006943</v>
      </c>
      <c r="F125" s="26">
        <f>FiyatListesi!D59</f>
        <v>35.5</v>
      </c>
    </row>
    <row r="126" spans="1:6">
      <c r="A126" s="16" t="s">
        <v>234</v>
      </c>
      <c r="B126" s="16" t="s">
        <v>2</v>
      </c>
      <c r="C126" s="60">
        <v>4</v>
      </c>
      <c r="D126" s="30">
        <v>301010211000012</v>
      </c>
      <c r="E126" s="18">
        <v>8682817006837</v>
      </c>
      <c r="F126" s="26">
        <f>FiyatListesi!D59+FiyatListesi!D79</f>
        <v>39</v>
      </c>
    </row>
    <row r="127" spans="1:6">
      <c r="A127" s="33" t="s">
        <v>1100</v>
      </c>
      <c r="B127" s="16" t="s">
        <v>2</v>
      </c>
      <c r="C127" s="60">
        <v>4</v>
      </c>
      <c r="D127" s="38">
        <v>301010211000030</v>
      </c>
      <c r="E127" s="18">
        <v>8682817007018</v>
      </c>
      <c r="F127" s="26">
        <f>FiyatListesi!D59+FiyatListesi!D65+FiyatListesi!D67</f>
        <v>51</v>
      </c>
    </row>
    <row r="128" spans="1:6">
      <c r="A128" s="33" t="s">
        <v>1121</v>
      </c>
      <c r="B128" s="16" t="s">
        <v>1122</v>
      </c>
      <c r="C128" s="60">
        <v>4</v>
      </c>
      <c r="D128" s="38">
        <v>301010216000005</v>
      </c>
      <c r="E128" s="18">
        <v>8682817141255</v>
      </c>
      <c r="F128" s="26">
        <f>FiyatListesi!D59+FiyatListesi!D77</f>
        <v>41</v>
      </c>
    </row>
    <row r="129" spans="1:6">
      <c r="A129" s="34" t="s">
        <v>640</v>
      </c>
      <c r="B129" s="16" t="s">
        <v>3</v>
      </c>
      <c r="C129" s="60">
        <v>5</v>
      </c>
      <c r="D129" s="30">
        <v>301010212000022</v>
      </c>
      <c r="E129" s="18">
        <v>8682817007308</v>
      </c>
      <c r="F129" s="26">
        <f>FiyatListesi!D87+FiyatListesi!D89+FiyatListesi!D94</f>
        <v>54</v>
      </c>
    </row>
    <row r="130" spans="1:6">
      <c r="A130" s="34" t="s">
        <v>641</v>
      </c>
      <c r="B130" s="16" t="s">
        <v>3</v>
      </c>
      <c r="C130" s="60">
        <v>5</v>
      </c>
      <c r="D130" s="30">
        <v>301010212000020</v>
      </c>
      <c r="E130" s="18">
        <v>8682817007285</v>
      </c>
      <c r="F130" s="26">
        <f>FiyatListesi!D87+FiyatListesi!D89+FiyatListesi!D94</f>
        <v>54</v>
      </c>
    </row>
    <row r="131" spans="1:6">
      <c r="A131" s="16" t="s">
        <v>642</v>
      </c>
      <c r="B131" s="16" t="s">
        <v>3</v>
      </c>
      <c r="C131" s="60">
        <v>5</v>
      </c>
      <c r="D131" s="30">
        <v>301010212000011</v>
      </c>
      <c r="E131" s="18">
        <v>8682817007193</v>
      </c>
      <c r="F131" s="26">
        <f>FiyatListesi!D87+FiyatListesi!D89+FiyatListesi!D97</f>
        <v>54</v>
      </c>
    </row>
    <row r="132" spans="1:6">
      <c r="A132" s="16" t="s">
        <v>643</v>
      </c>
      <c r="B132" s="16" t="s">
        <v>3</v>
      </c>
      <c r="C132" s="60">
        <v>5</v>
      </c>
      <c r="D132" s="30">
        <v>301010212000012</v>
      </c>
      <c r="E132" s="18">
        <v>8682817007209</v>
      </c>
      <c r="F132" s="26">
        <f>FiyatListesi!D87+FiyatListesi!D89+FiyatListesi!D96</f>
        <v>54</v>
      </c>
    </row>
    <row r="133" spans="1:6">
      <c r="A133" s="35" t="s">
        <v>644</v>
      </c>
      <c r="B133" s="3" t="s">
        <v>3</v>
      </c>
      <c r="C133" s="60">
        <v>5</v>
      </c>
      <c r="D133" s="43"/>
      <c r="E133" s="5"/>
      <c r="F133" s="27">
        <f>FiyatListesi!D87+FiyatListesi!D89</f>
        <v>52</v>
      </c>
    </row>
    <row r="134" spans="1:6">
      <c r="A134" s="36" t="s">
        <v>645</v>
      </c>
      <c r="B134" s="16" t="s">
        <v>3</v>
      </c>
      <c r="C134" s="60">
        <v>5</v>
      </c>
      <c r="D134" s="30">
        <v>301010212000014</v>
      </c>
      <c r="E134" s="18">
        <v>8682817007223</v>
      </c>
      <c r="F134" s="26">
        <f>FiyatListesi!D87+FiyatListesi!D89+FiyatListesi!D105</f>
        <v>57.5</v>
      </c>
    </row>
    <row r="135" spans="1:6">
      <c r="A135" s="35" t="s">
        <v>646</v>
      </c>
      <c r="B135" s="3" t="s">
        <v>3</v>
      </c>
      <c r="C135" s="60">
        <v>5</v>
      </c>
      <c r="D135" s="43"/>
      <c r="E135" s="5"/>
      <c r="F135" s="27">
        <f>FiyatListesi!D87+FiyatListesi!D89+FiyatListesi!D99</f>
        <v>54</v>
      </c>
    </row>
    <row r="136" spans="1:6">
      <c r="A136" s="16" t="s">
        <v>647</v>
      </c>
      <c r="B136" s="16" t="s">
        <v>3</v>
      </c>
      <c r="C136" s="60">
        <v>5</v>
      </c>
      <c r="D136" s="30">
        <v>301010212000016</v>
      </c>
      <c r="E136" s="18">
        <v>8682817007247</v>
      </c>
      <c r="F136" s="26">
        <f>FiyatListesi!D87+FiyatListesi!D89+FiyatListesi!D107</f>
        <v>55.5</v>
      </c>
    </row>
    <row r="137" spans="1:6">
      <c r="A137" s="35" t="s">
        <v>648</v>
      </c>
      <c r="B137" s="3" t="s">
        <v>3</v>
      </c>
      <c r="C137" s="60">
        <v>5</v>
      </c>
      <c r="D137" s="43"/>
      <c r="E137" s="5"/>
      <c r="F137" s="27">
        <f>FiyatListesi!D87+FiyatListesi!D107</f>
        <v>42</v>
      </c>
    </row>
    <row r="138" spans="1:6">
      <c r="A138" s="16" t="s">
        <v>239</v>
      </c>
      <c r="B138" s="16" t="s">
        <v>3</v>
      </c>
      <c r="C138" s="60">
        <v>5</v>
      </c>
      <c r="D138" s="30">
        <v>301010212000006</v>
      </c>
      <c r="E138" s="18">
        <v>8682817007148</v>
      </c>
      <c r="F138" s="26">
        <f>FiyatListesi!D87+FiyatListesi!D94</f>
        <v>40.5</v>
      </c>
    </row>
    <row r="139" spans="1:6">
      <c r="A139" s="35" t="s">
        <v>649</v>
      </c>
      <c r="B139" s="3" t="s">
        <v>3</v>
      </c>
      <c r="C139" s="60">
        <v>5</v>
      </c>
      <c r="D139" s="43"/>
      <c r="E139" s="5"/>
      <c r="F139" s="27">
        <f>FiyatListesi!D87+FiyatListesi!D94</f>
        <v>40.5</v>
      </c>
    </row>
    <row r="140" spans="1:6">
      <c r="A140" s="34" t="s">
        <v>650</v>
      </c>
      <c r="B140" s="16" t="s">
        <v>3</v>
      </c>
      <c r="C140" s="60">
        <v>5</v>
      </c>
      <c r="D140" s="30">
        <v>301010212000021</v>
      </c>
      <c r="E140" s="18">
        <v>8682817007292</v>
      </c>
      <c r="F140" s="26">
        <f>FiyatListesi!D87+FiyatListesi!D97</f>
        <v>40.5</v>
      </c>
    </row>
    <row r="141" spans="1:6">
      <c r="A141" s="34" t="s">
        <v>651</v>
      </c>
      <c r="B141" s="16" t="s">
        <v>3</v>
      </c>
      <c r="C141" s="60">
        <v>5</v>
      </c>
      <c r="D141" s="30">
        <v>301010212000032</v>
      </c>
      <c r="E141" s="18">
        <v>8682817007407</v>
      </c>
      <c r="F141" s="26">
        <f>FiyatListesi!D87+FiyatListesi!D95</f>
        <v>40.5</v>
      </c>
    </row>
    <row r="142" spans="1:6">
      <c r="A142" s="35" t="s">
        <v>652</v>
      </c>
      <c r="B142" s="3" t="s">
        <v>3</v>
      </c>
      <c r="C142" s="60">
        <v>5</v>
      </c>
      <c r="D142" s="43"/>
      <c r="E142" s="5"/>
      <c r="F142" s="27">
        <f>FiyatListesi!D87+FiyatListesi!D95</f>
        <v>40.5</v>
      </c>
    </row>
    <row r="143" spans="1:6">
      <c r="A143" s="16" t="s">
        <v>653</v>
      </c>
      <c r="B143" s="16" t="s">
        <v>3</v>
      </c>
      <c r="C143" s="60">
        <v>5</v>
      </c>
      <c r="D143" s="30">
        <v>301010212000003</v>
      </c>
      <c r="E143" s="18">
        <v>8682817007117</v>
      </c>
      <c r="F143" s="26">
        <f>FiyatListesi!D87+FiyatListesi!D96</f>
        <v>40.5</v>
      </c>
    </row>
    <row r="144" spans="1:6">
      <c r="A144" s="35" t="s">
        <v>654</v>
      </c>
      <c r="B144" s="3" t="s">
        <v>3</v>
      </c>
      <c r="C144" s="60">
        <v>5</v>
      </c>
      <c r="D144" s="43"/>
      <c r="E144" s="5"/>
      <c r="F144" s="27">
        <f>FiyatListesi!D87+FiyatListesi!D96</f>
        <v>40.5</v>
      </c>
    </row>
    <row r="145" spans="1:6">
      <c r="A145" s="34" t="s">
        <v>655</v>
      </c>
      <c r="B145" s="16" t="s">
        <v>3</v>
      </c>
      <c r="C145" s="60">
        <v>5</v>
      </c>
      <c r="D145" s="30">
        <v>301010212000007</v>
      </c>
      <c r="E145" s="18">
        <v>8682817007155</v>
      </c>
      <c r="F145" s="26">
        <f>FiyatListesi!D87</f>
        <v>38.5</v>
      </c>
    </row>
    <row r="146" spans="1:6">
      <c r="A146" s="16" t="s">
        <v>238</v>
      </c>
      <c r="B146" s="16" t="s">
        <v>3</v>
      </c>
      <c r="C146" s="60">
        <v>5</v>
      </c>
      <c r="D146" s="30">
        <v>301010212000001</v>
      </c>
      <c r="E146" s="18">
        <v>8682817007094</v>
      </c>
      <c r="F146" s="26">
        <f>FiyatListesi!D87+FiyatListesi!D105</f>
        <v>44</v>
      </c>
    </row>
    <row r="147" spans="1:6">
      <c r="A147" s="16" t="s">
        <v>656</v>
      </c>
      <c r="B147" s="16" t="s">
        <v>3</v>
      </c>
      <c r="C147" s="60">
        <v>5</v>
      </c>
      <c r="D147" s="30">
        <v>301010212000005</v>
      </c>
      <c r="E147" s="18">
        <v>8682817007131</v>
      </c>
      <c r="F147" s="26">
        <f>FiyatListesi!D87+FiyatListesi!D106</f>
        <v>44</v>
      </c>
    </row>
    <row r="148" spans="1:6">
      <c r="A148" s="34" t="s">
        <v>657</v>
      </c>
      <c r="B148" s="16" t="s">
        <v>3</v>
      </c>
      <c r="C148" s="60">
        <v>5</v>
      </c>
      <c r="D148" s="30">
        <v>301010212000039</v>
      </c>
      <c r="E148" s="18">
        <v>8682817145727</v>
      </c>
      <c r="F148" s="26">
        <f>FiyatListesi!D87+FiyatListesi!D105</f>
        <v>44</v>
      </c>
    </row>
    <row r="149" spans="1:6">
      <c r="A149" s="34" t="s">
        <v>658</v>
      </c>
      <c r="B149" s="16" t="s">
        <v>3</v>
      </c>
      <c r="C149" s="60">
        <v>5</v>
      </c>
      <c r="D149" s="30">
        <v>301010212000033</v>
      </c>
      <c r="E149" s="18">
        <v>8682817007414</v>
      </c>
      <c r="F149" s="26">
        <f>FiyatListesi!D87+FiyatListesi!D99</f>
        <v>40.5</v>
      </c>
    </row>
    <row r="150" spans="1:6">
      <c r="A150" s="16" t="s">
        <v>87</v>
      </c>
      <c r="B150" s="16" t="s">
        <v>3</v>
      </c>
      <c r="C150" s="60">
        <v>5</v>
      </c>
      <c r="D150" s="30">
        <v>301010212000008</v>
      </c>
      <c r="E150" s="18">
        <v>8682817007162</v>
      </c>
      <c r="F150" s="26">
        <f>FiyatListesi!D87</f>
        <v>38.5</v>
      </c>
    </row>
    <row r="151" spans="1:6">
      <c r="A151" s="16" t="s">
        <v>88</v>
      </c>
      <c r="B151" s="16" t="s">
        <v>3</v>
      </c>
      <c r="C151" s="60">
        <v>5</v>
      </c>
      <c r="D151" s="30">
        <v>301010212000004</v>
      </c>
      <c r="E151" s="18">
        <v>8682817007124</v>
      </c>
      <c r="F151" s="26">
        <f>FiyatListesi!D87+FiyatListesi!D107</f>
        <v>42</v>
      </c>
    </row>
    <row r="152" spans="1:6">
      <c r="A152" s="34" t="s">
        <v>659</v>
      </c>
      <c r="B152" s="16" t="s">
        <v>3</v>
      </c>
      <c r="C152" s="60">
        <v>5</v>
      </c>
      <c r="D152" s="30">
        <v>301010212000023</v>
      </c>
      <c r="E152" s="18">
        <v>8682817007315</v>
      </c>
      <c r="F152" s="26">
        <f>FiyatListesi!D87</f>
        <v>38.5</v>
      </c>
    </row>
    <row r="153" spans="1:6">
      <c r="A153" s="35" t="s">
        <v>660</v>
      </c>
      <c r="B153" s="3" t="s">
        <v>3</v>
      </c>
      <c r="C153" s="60">
        <v>5</v>
      </c>
      <c r="D153" s="43"/>
      <c r="E153" s="5"/>
      <c r="F153" s="27">
        <f>FiyatListesi!D87+FiyatListesi!D107</f>
        <v>42</v>
      </c>
    </row>
    <row r="154" spans="1:6">
      <c r="A154" s="16" t="s">
        <v>661</v>
      </c>
      <c r="B154" s="16" t="s">
        <v>3</v>
      </c>
      <c r="C154" s="60">
        <v>5</v>
      </c>
      <c r="D154" s="30">
        <v>301010212000017</v>
      </c>
      <c r="E154" s="18">
        <v>8682817007254</v>
      </c>
      <c r="F154" s="26">
        <f>FiyatListesi!D87+FiyatListesi!D93+FiyatListesi!D97</f>
        <v>54</v>
      </c>
    </row>
    <row r="155" spans="1:6">
      <c r="A155" s="16" t="s">
        <v>662</v>
      </c>
      <c r="B155" s="16" t="s">
        <v>3</v>
      </c>
      <c r="C155" s="60">
        <v>5</v>
      </c>
      <c r="D155" s="30">
        <v>301010212000019</v>
      </c>
      <c r="E155" s="18">
        <v>8682817007278</v>
      </c>
      <c r="F155" s="26">
        <f>FiyatListesi!D87+FiyatListesi!D93+FiyatListesi!D95</f>
        <v>54</v>
      </c>
    </row>
    <row r="156" spans="1:6">
      <c r="A156" s="16" t="s">
        <v>663</v>
      </c>
      <c r="B156" s="16" t="s">
        <v>3</v>
      </c>
      <c r="C156" s="60">
        <v>5</v>
      </c>
      <c r="D156" s="30">
        <v>301010212000009</v>
      </c>
      <c r="E156" s="18">
        <v>8682817007179</v>
      </c>
      <c r="F156" s="26">
        <f>FiyatListesi!D87+FiyatListesi!D93+FiyatListesi!D96</f>
        <v>54</v>
      </c>
    </row>
    <row r="157" spans="1:6">
      <c r="A157" s="35" t="s">
        <v>664</v>
      </c>
      <c r="B157" s="3" t="s">
        <v>3</v>
      </c>
      <c r="C157" s="60">
        <v>5</v>
      </c>
      <c r="D157" s="43"/>
      <c r="E157" s="5"/>
      <c r="F157" s="27">
        <f>FiyatListesi!D87+FiyatListesi!D93+FiyatListesi!D105</f>
        <v>57.5</v>
      </c>
    </row>
    <row r="158" spans="1:6">
      <c r="A158" s="16" t="s">
        <v>665</v>
      </c>
      <c r="B158" s="16" t="s">
        <v>3</v>
      </c>
      <c r="C158" s="60">
        <v>5</v>
      </c>
      <c r="D158" s="30">
        <v>301010212000010</v>
      </c>
      <c r="E158" s="18">
        <v>8682817007186</v>
      </c>
      <c r="F158" s="26">
        <f>FiyatListesi!D87+FiyatListesi!D93+FiyatListesi!D107</f>
        <v>55.5</v>
      </c>
    </row>
    <row r="159" spans="1:6">
      <c r="A159" s="34" t="s">
        <v>615</v>
      </c>
      <c r="B159" s="16" t="s">
        <v>4</v>
      </c>
      <c r="C159" s="60">
        <v>6</v>
      </c>
      <c r="D159" s="30">
        <v>301010210000055</v>
      </c>
      <c r="E159" s="18">
        <v>8682817141156</v>
      </c>
      <c r="F159" s="26">
        <f>FiyatListesi!D114+FiyatListesi!D116+FiyatListesi!D126</f>
        <v>51</v>
      </c>
    </row>
    <row r="160" spans="1:6">
      <c r="A160" s="34" t="s">
        <v>616</v>
      </c>
      <c r="B160" s="16" t="s">
        <v>4</v>
      </c>
      <c r="C160" s="60">
        <v>6</v>
      </c>
      <c r="D160" s="30">
        <v>301010210000045</v>
      </c>
      <c r="E160" s="18">
        <v>8682817006660</v>
      </c>
      <c r="F160" s="26">
        <f>FiyatListesi!D114+FiyatListesi!D126</f>
        <v>37.5</v>
      </c>
    </row>
    <row r="161" spans="1:6">
      <c r="A161" s="16" t="s">
        <v>240</v>
      </c>
      <c r="B161" s="16" t="s">
        <v>4</v>
      </c>
      <c r="C161" s="60">
        <v>6</v>
      </c>
      <c r="D161" s="30">
        <v>301010210000017</v>
      </c>
      <c r="E161" s="18">
        <v>8682817006400</v>
      </c>
      <c r="F161" s="26">
        <f>FiyatListesi!D114+FiyatListesi!D124</f>
        <v>39.5</v>
      </c>
    </row>
    <row r="162" spans="1:6">
      <c r="A162" s="16" t="s">
        <v>617</v>
      </c>
      <c r="B162" s="16" t="s">
        <v>4</v>
      </c>
      <c r="C162" s="60">
        <v>6</v>
      </c>
      <c r="D162" s="30">
        <v>301010210000019</v>
      </c>
      <c r="E162" s="18">
        <v>8682817006424</v>
      </c>
      <c r="F162" s="26">
        <f>FiyatListesi!D114+FiyatListesi!D125</f>
        <v>39.5</v>
      </c>
    </row>
    <row r="163" spans="1:6">
      <c r="A163" s="16" t="s">
        <v>89</v>
      </c>
      <c r="B163" s="16" t="s">
        <v>4</v>
      </c>
      <c r="C163" s="60">
        <v>6</v>
      </c>
      <c r="D163" s="30">
        <v>301010210000020</v>
      </c>
      <c r="E163" s="18">
        <v>8682817006431</v>
      </c>
      <c r="F163" s="26">
        <f>FiyatListesi!D114</f>
        <v>34</v>
      </c>
    </row>
    <row r="164" spans="1:6">
      <c r="A164" s="16" t="s">
        <v>90</v>
      </c>
      <c r="B164" s="16" t="s">
        <v>4</v>
      </c>
      <c r="C164" s="60">
        <v>6</v>
      </c>
      <c r="D164" s="30">
        <v>301010210000002</v>
      </c>
      <c r="E164" s="18">
        <v>8682817006257</v>
      </c>
      <c r="F164" s="26">
        <f>FiyatListesi!D114+FiyatListesi!D126</f>
        <v>37.5</v>
      </c>
    </row>
    <row r="165" spans="1:6">
      <c r="A165" s="16" t="s">
        <v>618</v>
      </c>
      <c r="B165" s="16" t="s">
        <v>4</v>
      </c>
      <c r="C165" s="60">
        <v>6</v>
      </c>
      <c r="D165" s="30">
        <v>301010210000022</v>
      </c>
      <c r="E165" s="18">
        <v>8682817006455</v>
      </c>
      <c r="F165" s="26">
        <f>FiyatListesi!D114+FiyatListesi!D120+FiyatListesi!D124</f>
        <v>53</v>
      </c>
    </row>
    <row r="166" spans="1:6">
      <c r="A166" s="16" t="s">
        <v>619</v>
      </c>
      <c r="B166" s="16" t="s">
        <v>4</v>
      </c>
      <c r="C166" s="60">
        <v>6</v>
      </c>
      <c r="D166" s="30">
        <v>301010210000021</v>
      </c>
      <c r="E166" s="18">
        <v>8682817006448</v>
      </c>
      <c r="F166" s="26">
        <f>FiyatListesi!D114+FiyatListesi!D120+FiyatListesi!D126</f>
        <v>51</v>
      </c>
    </row>
    <row r="167" spans="1:6">
      <c r="A167" s="35" t="s">
        <v>634</v>
      </c>
      <c r="B167" s="3" t="s">
        <v>5</v>
      </c>
      <c r="C167" s="60">
        <v>7</v>
      </c>
      <c r="D167" s="43"/>
      <c r="E167" s="5"/>
      <c r="F167" s="27">
        <f>FiyatListesi!D131+FiyatListesi!D133+FiyatListesi!D141</f>
        <v>60.5</v>
      </c>
    </row>
    <row r="168" spans="1:6">
      <c r="A168" s="16" t="s">
        <v>635</v>
      </c>
      <c r="B168" s="16" t="s">
        <v>5</v>
      </c>
      <c r="C168" s="60">
        <v>7</v>
      </c>
      <c r="D168" s="30">
        <v>301010210000036</v>
      </c>
      <c r="E168" s="18">
        <v>8682817006585</v>
      </c>
      <c r="F168" s="26">
        <f>FiyatListesi!D131+FiyatListesi!D133+FiyatListesi!D143</f>
        <v>56.5</v>
      </c>
    </row>
    <row r="169" spans="1:6">
      <c r="A169" s="16" t="s">
        <v>636</v>
      </c>
      <c r="B169" s="16" t="s">
        <v>5</v>
      </c>
      <c r="C169" s="60">
        <v>7</v>
      </c>
      <c r="D169" s="30">
        <v>301010210000035</v>
      </c>
      <c r="E169" s="18">
        <v>8682817006578</v>
      </c>
      <c r="F169" s="26">
        <f>FiyatListesi!D131</f>
        <v>36</v>
      </c>
    </row>
    <row r="170" spans="1:6">
      <c r="A170" s="16" t="s">
        <v>245</v>
      </c>
      <c r="B170" s="16" t="s">
        <v>5</v>
      </c>
      <c r="C170" s="60">
        <v>7</v>
      </c>
      <c r="D170" s="30">
        <v>301010210000031</v>
      </c>
      <c r="E170" s="18">
        <v>8682817006547</v>
      </c>
      <c r="F170" s="26">
        <f>FiyatListesi!D131+FiyatListesi!D141</f>
        <v>47</v>
      </c>
    </row>
    <row r="171" spans="1:6">
      <c r="A171" s="35" t="s">
        <v>637</v>
      </c>
      <c r="B171" s="3" t="s">
        <v>5</v>
      </c>
      <c r="C171" s="60">
        <v>7</v>
      </c>
      <c r="D171" s="43"/>
      <c r="E171" s="5"/>
      <c r="F171" s="27">
        <f>FiyatListesi!D131+FiyatListesi!D142</f>
        <v>47</v>
      </c>
    </row>
    <row r="172" spans="1:6">
      <c r="A172" s="34" t="s">
        <v>91</v>
      </c>
      <c r="B172" s="16" t="s">
        <v>5</v>
      </c>
      <c r="C172" s="60">
        <v>7</v>
      </c>
      <c r="D172" s="30">
        <v>301010210000028</v>
      </c>
      <c r="E172" s="18">
        <v>8682817006516</v>
      </c>
      <c r="F172" s="26">
        <f>FiyatListesi!D131</f>
        <v>36</v>
      </c>
    </row>
    <row r="173" spans="1:6">
      <c r="A173" s="16" t="s">
        <v>92</v>
      </c>
      <c r="B173" s="16" t="s">
        <v>5</v>
      </c>
      <c r="C173" s="60">
        <v>7</v>
      </c>
      <c r="D173" s="30">
        <v>301010210000001</v>
      </c>
      <c r="E173" s="18">
        <v>8682817006240</v>
      </c>
      <c r="F173" s="26">
        <f>FiyatListesi!D131+FiyatListesi!D143</f>
        <v>43</v>
      </c>
    </row>
    <row r="174" spans="1:6">
      <c r="A174" s="34" t="s">
        <v>638</v>
      </c>
      <c r="B174" s="16" t="s">
        <v>5</v>
      </c>
      <c r="C174" s="60">
        <v>7</v>
      </c>
      <c r="D174" s="30">
        <v>301010210000042</v>
      </c>
      <c r="E174" s="18">
        <v>8682817006639</v>
      </c>
      <c r="F174" s="26">
        <f>FiyatListesi!D131+FiyatListesi!D137+FiyatListesi!D141</f>
        <v>60.5</v>
      </c>
    </row>
    <row r="175" spans="1:6">
      <c r="A175" s="16" t="s">
        <v>639</v>
      </c>
      <c r="B175" s="16" t="s">
        <v>5</v>
      </c>
      <c r="C175" s="60">
        <v>7</v>
      </c>
      <c r="D175" s="30">
        <v>301010210000034</v>
      </c>
      <c r="E175" s="18">
        <v>8682817006561</v>
      </c>
      <c r="F175" s="26">
        <f>FiyatListesi!D131+FiyatListesi!D137+FiyatListesi!D143</f>
        <v>56.5</v>
      </c>
    </row>
    <row r="176" spans="1:6">
      <c r="A176" s="16" t="s">
        <v>93</v>
      </c>
      <c r="B176" s="16" t="s">
        <v>6</v>
      </c>
      <c r="C176" s="60">
        <v>8</v>
      </c>
      <c r="D176" s="30">
        <v>301010215000001</v>
      </c>
      <c r="E176" s="18">
        <v>8682817007681</v>
      </c>
      <c r="F176" s="26">
        <f>FiyatListesi!D149+FiyatListesi!D165</f>
        <v>48.5</v>
      </c>
    </row>
    <row r="177" spans="1:6">
      <c r="A177" s="16" t="s">
        <v>996</v>
      </c>
      <c r="B177" s="16" t="s">
        <v>10</v>
      </c>
      <c r="C177" s="60">
        <v>9</v>
      </c>
      <c r="D177" s="30">
        <v>301010114100012</v>
      </c>
      <c r="E177" s="18">
        <v>8682817003850</v>
      </c>
      <c r="F177" s="26">
        <f>FiyatListesi!D169+FiyatListesi!D172</f>
        <v>54</v>
      </c>
    </row>
    <row r="178" spans="1:6">
      <c r="A178" s="16" t="s">
        <v>997</v>
      </c>
      <c r="B178" s="16" t="s">
        <v>10</v>
      </c>
      <c r="C178" s="60">
        <v>9</v>
      </c>
      <c r="D178" s="30">
        <v>301010114100013</v>
      </c>
      <c r="E178" s="18">
        <v>8682817003867</v>
      </c>
      <c r="F178" s="26">
        <f>FiyatListesi!D169+FiyatListesi!D172</f>
        <v>54</v>
      </c>
    </row>
    <row r="179" spans="1:6">
      <c r="A179" s="16" t="s">
        <v>998</v>
      </c>
      <c r="B179" s="16" t="s">
        <v>10</v>
      </c>
      <c r="C179" s="60">
        <v>9</v>
      </c>
      <c r="D179" s="30">
        <v>301010114100014</v>
      </c>
      <c r="E179" s="18">
        <v>8682817003874</v>
      </c>
      <c r="F179" s="26">
        <f>FiyatListesi!D169+FiyatListesi!D172</f>
        <v>54</v>
      </c>
    </row>
    <row r="180" spans="1:6">
      <c r="A180" s="34" t="s">
        <v>999</v>
      </c>
      <c r="B180" s="16" t="s">
        <v>10</v>
      </c>
      <c r="C180" s="60">
        <v>9</v>
      </c>
      <c r="D180" s="30">
        <v>301010114100015</v>
      </c>
      <c r="E180" s="18">
        <v>8682817003881</v>
      </c>
      <c r="F180" s="26">
        <f>FiyatListesi!D169+FiyatListesi!D172+FiyatListesi!D192</f>
        <v>59.5</v>
      </c>
    </row>
    <row r="181" spans="1:6">
      <c r="A181" s="16" t="s">
        <v>1000</v>
      </c>
      <c r="B181" s="16" t="s">
        <v>10</v>
      </c>
      <c r="C181" s="60">
        <v>9</v>
      </c>
      <c r="D181" s="30">
        <v>301010114100016</v>
      </c>
      <c r="E181" s="18">
        <v>8682817003898</v>
      </c>
      <c r="F181" s="26">
        <f>FiyatListesi!D169</f>
        <v>40.5</v>
      </c>
    </row>
    <row r="182" spans="1:6">
      <c r="A182" s="16" t="s">
        <v>1001</v>
      </c>
      <c r="B182" s="16" t="s">
        <v>10</v>
      </c>
      <c r="C182" s="60">
        <v>9</v>
      </c>
      <c r="D182" s="30">
        <v>301010114100017</v>
      </c>
      <c r="E182" s="18">
        <v>8682817003904</v>
      </c>
      <c r="F182" s="26">
        <f>FiyatListesi!D169</f>
        <v>40.5</v>
      </c>
    </row>
    <row r="183" spans="1:6">
      <c r="A183" s="16" t="s">
        <v>1002</v>
      </c>
      <c r="B183" s="16" t="s">
        <v>10</v>
      </c>
      <c r="C183" s="60">
        <v>9</v>
      </c>
      <c r="D183" s="30">
        <v>301010114100018</v>
      </c>
      <c r="E183" s="18">
        <v>8682817003911</v>
      </c>
      <c r="F183" s="26">
        <f>FiyatListesi!D169</f>
        <v>40.5</v>
      </c>
    </row>
    <row r="184" spans="1:6">
      <c r="A184" s="34" t="s">
        <v>1003</v>
      </c>
      <c r="B184" s="16" t="s">
        <v>10</v>
      </c>
      <c r="C184" s="60">
        <v>9</v>
      </c>
      <c r="D184" s="30">
        <v>301010114100019</v>
      </c>
      <c r="E184" s="18">
        <v>8682817003928</v>
      </c>
      <c r="F184" s="26">
        <f>FiyatListesi!D169</f>
        <v>40.5</v>
      </c>
    </row>
    <row r="185" spans="1:6">
      <c r="A185" s="34" t="s">
        <v>1004</v>
      </c>
      <c r="B185" s="16" t="s">
        <v>10</v>
      </c>
      <c r="C185" s="60">
        <v>9</v>
      </c>
      <c r="D185" s="30">
        <v>301010114100020</v>
      </c>
      <c r="E185" s="18">
        <v>8682817003935</v>
      </c>
      <c r="F185" s="26">
        <f>FiyatListesi!D169</f>
        <v>40.5</v>
      </c>
    </row>
    <row r="186" spans="1:6">
      <c r="A186" s="16" t="s">
        <v>1005</v>
      </c>
      <c r="B186" s="16" t="s">
        <v>10</v>
      </c>
      <c r="C186" s="60">
        <v>9</v>
      </c>
      <c r="D186" s="30">
        <v>301010114100001</v>
      </c>
      <c r="E186" s="18">
        <v>8682817003751</v>
      </c>
      <c r="F186" s="26">
        <f>FiyatListesi!D169</f>
        <v>40.5</v>
      </c>
    </row>
    <row r="187" spans="1:6">
      <c r="A187" s="16" t="s">
        <v>101</v>
      </c>
      <c r="B187" s="16" t="s">
        <v>10</v>
      </c>
      <c r="C187" s="60">
        <v>9</v>
      </c>
      <c r="D187" s="30">
        <v>301010114100002</v>
      </c>
      <c r="E187" s="18">
        <v>8682817003768</v>
      </c>
      <c r="F187" s="26">
        <f>FiyatListesi!D169</f>
        <v>40.5</v>
      </c>
    </row>
    <row r="188" spans="1:6">
      <c r="A188" s="16" t="s">
        <v>1006</v>
      </c>
      <c r="B188" s="16" t="s">
        <v>10</v>
      </c>
      <c r="C188" s="60">
        <v>9</v>
      </c>
      <c r="D188" s="30">
        <v>301010114100003</v>
      </c>
      <c r="E188" s="18">
        <v>8682817003775</v>
      </c>
      <c r="F188" s="26">
        <f>FiyatListesi!D169</f>
        <v>40.5</v>
      </c>
    </row>
    <row r="189" spans="1:6">
      <c r="A189" s="16" t="s">
        <v>1007</v>
      </c>
      <c r="B189" s="16" t="s">
        <v>10</v>
      </c>
      <c r="C189" s="60">
        <v>9</v>
      </c>
      <c r="D189" s="30">
        <v>301010114100004</v>
      </c>
      <c r="E189" s="18">
        <v>8682817003782</v>
      </c>
      <c r="F189" s="26">
        <f>FiyatListesi!D169</f>
        <v>40.5</v>
      </c>
    </row>
    <row r="190" spans="1:6">
      <c r="A190" s="34" t="s">
        <v>1008</v>
      </c>
      <c r="B190" s="16" t="s">
        <v>10</v>
      </c>
      <c r="C190" s="60">
        <v>9</v>
      </c>
      <c r="D190" s="30">
        <v>301010114100007</v>
      </c>
      <c r="E190" s="18">
        <v>8682817003805</v>
      </c>
      <c r="F190" s="26">
        <f>FiyatListesi!D169+FiyatListesi!D192</f>
        <v>46</v>
      </c>
    </row>
    <row r="191" spans="1:6">
      <c r="A191" s="34" t="s">
        <v>1009</v>
      </c>
      <c r="B191" s="16" t="s">
        <v>10</v>
      </c>
      <c r="C191" s="60">
        <v>9</v>
      </c>
      <c r="D191" s="30">
        <v>301010114100008</v>
      </c>
      <c r="E191" s="18">
        <v>8682817003812</v>
      </c>
      <c r="F191" s="26">
        <f>FiyatListesi!D169+FiyatListesi!D193</f>
        <v>46</v>
      </c>
    </row>
    <row r="192" spans="1:6">
      <c r="A192" s="16" t="s">
        <v>1010</v>
      </c>
      <c r="B192" s="16" t="s">
        <v>10</v>
      </c>
      <c r="C192" s="60">
        <v>9</v>
      </c>
      <c r="D192" s="30">
        <v>301010114100009</v>
      </c>
      <c r="E192" s="18">
        <v>8682817003829</v>
      </c>
      <c r="F192" s="26">
        <f>FiyatListesi!D169</f>
        <v>40.5</v>
      </c>
    </row>
    <row r="193" spans="1:6">
      <c r="A193" s="34" t="s">
        <v>1011</v>
      </c>
      <c r="B193" s="16" t="s">
        <v>10</v>
      </c>
      <c r="C193" s="60">
        <v>9</v>
      </c>
      <c r="D193" s="30">
        <v>301010114100010</v>
      </c>
      <c r="E193" s="18">
        <v>8682817003836</v>
      </c>
      <c r="F193" s="26">
        <f>FiyatListesi!D169</f>
        <v>40.5</v>
      </c>
    </row>
    <row r="194" spans="1:6">
      <c r="A194" s="34" t="s">
        <v>1012</v>
      </c>
      <c r="B194" s="16" t="s">
        <v>10</v>
      </c>
      <c r="C194" s="60">
        <v>9</v>
      </c>
      <c r="D194" s="30">
        <v>301010114100011</v>
      </c>
      <c r="E194" s="18">
        <v>8682817003843</v>
      </c>
      <c r="F194" s="26">
        <f>FiyatListesi!D169+FiyatListesi!D194</f>
        <v>44</v>
      </c>
    </row>
    <row r="195" spans="1:6">
      <c r="A195" s="34" t="s">
        <v>1013</v>
      </c>
      <c r="B195" s="16" t="s">
        <v>10</v>
      </c>
      <c r="C195" s="60">
        <v>9</v>
      </c>
      <c r="D195" s="30">
        <v>301010114100021</v>
      </c>
      <c r="E195" s="18">
        <v>8682817003942</v>
      </c>
      <c r="F195" s="26">
        <f>FiyatListesi!D169+FiyatListesi!D177</f>
        <v>54</v>
      </c>
    </row>
    <row r="196" spans="1:6">
      <c r="A196" s="16" t="s">
        <v>1014</v>
      </c>
      <c r="B196" s="16" t="s">
        <v>11</v>
      </c>
      <c r="C196" s="60">
        <v>9</v>
      </c>
      <c r="D196" s="30">
        <v>301010114200001</v>
      </c>
      <c r="E196" s="18">
        <v>8682817003997</v>
      </c>
      <c r="F196" s="26">
        <f>FiyatListesi!D170+FiyatListesi!D173</f>
        <v>60.5</v>
      </c>
    </row>
    <row r="197" spans="1:6">
      <c r="A197" s="16" t="s">
        <v>1015</v>
      </c>
      <c r="B197" s="16" t="s">
        <v>11</v>
      </c>
      <c r="C197" s="60">
        <v>9</v>
      </c>
      <c r="D197" s="30">
        <v>301010114200002</v>
      </c>
      <c r="E197" s="18">
        <v>8682817004000</v>
      </c>
      <c r="F197" s="26">
        <f>FiyatListesi!D170+FiyatListesi!D173+FiyatListesi!D190</f>
        <v>62</v>
      </c>
    </row>
    <row r="198" spans="1:6">
      <c r="A198" s="34" t="s">
        <v>1016</v>
      </c>
      <c r="B198" s="16" t="s">
        <v>11</v>
      </c>
      <c r="C198" s="60">
        <v>9</v>
      </c>
      <c r="D198" s="30">
        <v>301010114200003</v>
      </c>
      <c r="E198" s="18">
        <v>8682817004017</v>
      </c>
      <c r="F198" s="26">
        <f>FiyatListesi!D170+FiyatListesi!D173</f>
        <v>60.5</v>
      </c>
    </row>
    <row r="199" spans="1:6">
      <c r="A199" s="34" t="s">
        <v>1017</v>
      </c>
      <c r="B199" s="16" t="s">
        <v>11</v>
      </c>
      <c r="C199" s="60">
        <v>9</v>
      </c>
      <c r="D199" s="30">
        <v>301010114200004</v>
      </c>
      <c r="E199" s="18">
        <v>8682817004024</v>
      </c>
      <c r="F199" s="26">
        <f>FiyatListesi!D170+FiyatListesi!D173</f>
        <v>60.5</v>
      </c>
    </row>
    <row r="200" spans="1:6">
      <c r="A200" s="34" t="s">
        <v>1018</v>
      </c>
      <c r="B200" s="16" t="s">
        <v>11</v>
      </c>
      <c r="C200" s="60">
        <v>9</v>
      </c>
      <c r="D200" s="30">
        <v>301010114200005</v>
      </c>
      <c r="E200" s="18">
        <v>8682817004031</v>
      </c>
      <c r="F200" s="26">
        <f>FiyatListesi!D170+FiyatListesi!D173+FiyatListesi!D190</f>
        <v>62</v>
      </c>
    </row>
    <row r="201" spans="1:6">
      <c r="A201" s="34" t="s">
        <v>1019</v>
      </c>
      <c r="B201" s="16" t="s">
        <v>11</v>
      </c>
      <c r="C201" s="60">
        <v>9</v>
      </c>
      <c r="D201" s="30">
        <v>301010114200006</v>
      </c>
      <c r="E201" s="18">
        <v>8682817004048</v>
      </c>
      <c r="F201" s="26">
        <f>FiyatListesi!D170+FiyatListesi!D173</f>
        <v>60.5</v>
      </c>
    </row>
    <row r="202" spans="1:6">
      <c r="A202" s="33" t="s">
        <v>1116</v>
      </c>
      <c r="B202" s="16" t="s">
        <v>11</v>
      </c>
      <c r="C202" s="60">
        <v>9</v>
      </c>
      <c r="D202" s="38">
        <v>301010114200029</v>
      </c>
      <c r="E202" s="18">
        <v>8682817140968</v>
      </c>
      <c r="F202" s="26">
        <f>FiyatListesi!D170+FiyatListesi!D173+FiyatListesi!D194</f>
        <v>64</v>
      </c>
    </row>
    <row r="203" spans="1:6">
      <c r="A203" s="16" t="s">
        <v>1020</v>
      </c>
      <c r="B203" s="16" t="s">
        <v>11</v>
      </c>
      <c r="C203" s="60">
        <v>9</v>
      </c>
      <c r="D203" s="30">
        <v>301010114200007</v>
      </c>
      <c r="E203" s="18">
        <v>8682817004055</v>
      </c>
      <c r="F203" s="26">
        <f>FiyatListesi!D170</f>
        <v>47</v>
      </c>
    </row>
    <row r="204" spans="1:6">
      <c r="A204" s="34" t="s">
        <v>1021</v>
      </c>
      <c r="B204" s="16" t="s">
        <v>11</v>
      </c>
      <c r="C204" s="60">
        <v>9</v>
      </c>
      <c r="D204" s="30">
        <v>301010114200021</v>
      </c>
      <c r="E204" s="18">
        <v>8682817004161</v>
      </c>
      <c r="F204" s="26">
        <f>FiyatListesi!D170+FiyatListesi!D190</f>
        <v>48.5</v>
      </c>
    </row>
    <row r="205" spans="1:6">
      <c r="A205" s="16" t="s">
        <v>1022</v>
      </c>
      <c r="B205" s="16" t="s">
        <v>11</v>
      </c>
      <c r="C205" s="60">
        <v>9</v>
      </c>
      <c r="D205" s="30">
        <v>301010114200008</v>
      </c>
      <c r="E205" s="18">
        <v>8682817004062</v>
      </c>
      <c r="F205" s="26">
        <f>FiyatListesi!D170</f>
        <v>47</v>
      </c>
    </row>
    <row r="206" spans="1:6">
      <c r="A206" s="16" t="s">
        <v>1023</v>
      </c>
      <c r="B206" s="16" t="s">
        <v>11</v>
      </c>
      <c r="C206" s="60">
        <v>9</v>
      </c>
      <c r="D206" s="30">
        <v>301010114200009</v>
      </c>
      <c r="E206" s="18">
        <v>8682817004079</v>
      </c>
      <c r="F206" s="26">
        <f>FiyatListesi!D170+FiyatListesi!D190</f>
        <v>48.5</v>
      </c>
    </row>
    <row r="207" spans="1:6">
      <c r="A207" s="16" t="s">
        <v>103</v>
      </c>
      <c r="B207" s="16" t="s">
        <v>11</v>
      </c>
      <c r="C207" s="60">
        <v>9</v>
      </c>
      <c r="D207" s="30">
        <v>301010114200010</v>
      </c>
      <c r="E207" s="18">
        <v>8682817004086</v>
      </c>
      <c r="F207" s="26">
        <f>FiyatListesi!D170</f>
        <v>47</v>
      </c>
    </row>
    <row r="208" spans="1:6">
      <c r="A208" s="16" t="s">
        <v>1024</v>
      </c>
      <c r="B208" s="16" t="s">
        <v>11</v>
      </c>
      <c r="C208" s="60">
        <v>9</v>
      </c>
      <c r="D208" s="30">
        <v>301010114200012</v>
      </c>
      <c r="E208" s="18">
        <v>8682817000033</v>
      </c>
      <c r="F208" s="26">
        <f>FiyatListesi!D170+FiyatListesi!D190</f>
        <v>48.5</v>
      </c>
    </row>
    <row r="209" spans="1:6">
      <c r="A209" s="3" t="s">
        <v>1025</v>
      </c>
      <c r="B209" s="3" t="s">
        <v>11</v>
      </c>
      <c r="C209" s="60">
        <v>9</v>
      </c>
      <c r="D209" s="43"/>
      <c r="E209" s="5"/>
      <c r="F209" s="27">
        <f>FiyatListesi!D170</f>
        <v>47</v>
      </c>
    </row>
    <row r="210" spans="1:6">
      <c r="A210" s="16" t="s">
        <v>1026</v>
      </c>
      <c r="B210" s="16" t="s">
        <v>11</v>
      </c>
      <c r="C210" s="60">
        <v>9</v>
      </c>
      <c r="D210" s="30">
        <v>301010114200013</v>
      </c>
      <c r="E210" s="18">
        <v>8682817004093</v>
      </c>
      <c r="F210" s="26">
        <f>FiyatListesi!D170+FiyatListesi!D190</f>
        <v>48.5</v>
      </c>
    </row>
    <row r="211" spans="1:6">
      <c r="A211" s="16" t="s">
        <v>1027</v>
      </c>
      <c r="B211" s="16" t="s">
        <v>11</v>
      </c>
      <c r="C211" s="60">
        <v>9</v>
      </c>
      <c r="D211" s="30">
        <v>301010114200014</v>
      </c>
      <c r="E211" s="18">
        <v>8682817004109</v>
      </c>
      <c r="F211" s="26">
        <f>FiyatListesi!D170</f>
        <v>47</v>
      </c>
    </row>
    <row r="212" spans="1:6">
      <c r="A212" s="16" t="s">
        <v>1028</v>
      </c>
      <c r="B212" s="16" t="s">
        <v>11</v>
      </c>
      <c r="C212" s="60">
        <v>9</v>
      </c>
      <c r="D212" s="30">
        <v>301010114200015</v>
      </c>
      <c r="E212" s="18">
        <v>8682817000026</v>
      </c>
      <c r="F212" s="26">
        <f>FiyatListesi!D170+FiyatListesi!D190</f>
        <v>48.5</v>
      </c>
    </row>
    <row r="213" spans="1:6">
      <c r="A213" s="16" t="s">
        <v>1029</v>
      </c>
      <c r="B213" s="16" t="s">
        <v>11</v>
      </c>
      <c r="C213" s="60">
        <v>9</v>
      </c>
      <c r="D213" s="30">
        <v>301010114200016</v>
      </c>
      <c r="E213" s="18">
        <v>8682817004116</v>
      </c>
      <c r="F213" s="26">
        <f>FiyatListesi!D170</f>
        <v>47</v>
      </c>
    </row>
    <row r="214" spans="1:6">
      <c r="A214" s="16" t="s">
        <v>1030</v>
      </c>
      <c r="B214" s="16" t="s">
        <v>11</v>
      </c>
      <c r="C214" s="60">
        <v>9</v>
      </c>
      <c r="D214" s="30">
        <v>301010114200017</v>
      </c>
      <c r="E214" s="18">
        <v>8682817004123</v>
      </c>
      <c r="F214" s="26">
        <f>FiyatListesi!D170+FiyatListesi!D192</f>
        <v>52.5</v>
      </c>
    </row>
    <row r="215" spans="1:6">
      <c r="A215" s="34" t="s">
        <v>1031</v>
      </c>
      <c r="B215" s="16" t="s">
        <v>11</v>
      </c>
      <c r="C215" s="60">
        <v>9</v>
      </c>
      <c r="D215" s="30">
        <v>301010114200018</v>
      </c>
      <c r="E215" s="18">
        <v>8682817004130</v>
      </c>
      <c r="F215" s="26">
        <f>FiyatListesi!D170+FiyatListesi!D193</f>
        <v>52.5</v>
      </c>
    </row>
    <row r="216" spans="1:6">
      <c r="A216" s="34" t="s">
        <v>1032</v>
      </c>
      <c r="B216" s="16" t="s">
        <v>12</v>
      </c>
      <c r="C216" s="60">
        <v>9</v>
      </c>
      <c r="D216" s="30">
        <v>301010114300001</v>
      </c>
      <c r="E216" s="18">
        <v>8682817004178</v>
      </c>
      <c r="F216" s="26">
        <f>FiyatListesi!D171+FiyatListesi!D173</f>
        <v>65</v>
      </c>
    </row>
    <row r="217" spans="1:6">
      <c r="A217" s="34" t="s">
        <v>1033</v>
      </c>
      <c r="B217" s="16" t="s">
        <v>12</v>
      </c>
      <c r="C217" s="60">
        <v>9</v>
      </c>
      <c r="D217" s="30">
        <v>301010114300002</v>
      </c>
      <c r="E217" s="18">
        <v>8682817004185</v>
      </c>
      <c r="F217" s="26">
        <f>FiyatListesi!D171+FiyatListesi!D173+FiyatListesi!D190</f>
        <v>66.5</v>
      </c>
    </row>
    <row r="218" spans="1:6">
      <c r="A218" s="16" t="s">
        <v>1034</v>
      </c>
      <c r="B218" s="16" t="s">
        <v>12</v>
      </c>
      <c r="C218" s="60">
        <v>9</v>
      </c>
      <c r="D218" s="30">
        <v>301010114300003</v>
      </c>
      <c r="E218" s="18">
        <v>8682817004192</v>
      </c>
      <c r="F218" s="26">
        <f>FiyatListesi!D171+FiyatListesi!D173</f>
        <v>65</v>
      </c>
    </row>
    <row r="219" spans="1:6">
      <c r="A219" s="16" t="s">
        <v>1035</v>
      </c>
      <c r="B219" s="16" t="s">
        <v>12</v>
      </c>
      <c r="C219" s="60">
        <v>9</v>
      </c>
      <c r="D219" s="30">
        <v>301010114300004</v>
      </c>
      <c r="E219" s="18">
        <v>8682817004208</v>
      </c>
      <c r="F219" s="26">
        <f>FiyatListesi!D171+FiyatListesi!D173+FiyatListesi!D190+FiyatListesi!D192</f>
        <v>72</v>
      </c>
    </row>
    <row r="220" spans="1:6">
      <c r="A220" s="16" t="s">
        <v>1036</v>
      </c>
      <c r="B220" s="16" t="s">
        <v>12</v>
      </c>
      <c r="C220" s="60">
        <v>9</v>
      </c>
      <c r="D220" s="30">
        <v>301010114300005</v>
      </c>
      <c r="E220" s="18">
        <v>8682817004215</v>
      </c>
      <c r="F220" s="26">
        <f>FiyatListesi!D171</f>
        <v>51.5</v>
      </c>
    </row>
    <row r="221" spans="1:6">
      <c r="A221" s="16" t="s">
        <v>1037</v>
      </c>
      <c r="B221" s="16" t="s">
        <v>12</v>
      </c>
      <c r="C221" s="60">
        <v>9</v>
      </c>
      <c r="D221" s="30">
        <v>301010114300006</v>
      </c>
      <c r="E221" s="18">
        <v>8682817004222</v>
      </c>
      <c r="F221" s="26">
        <f>FiyatListesi!D171+FiyatListesi!D190</f>
        <v>53</v>
      </c>
    </row>
    <row r="222" spans="1:6">
      <c r="A222" s="34" t="s">
        <v>1038</v>
      </c>
      <c r="B222" s="16" t="s">
        <v>12</v>
      </c>
      <c r="C222" s="60">
        <v>9</v>
      </c>
      <c r="D222" s="30">
        <v>301010114300007</v>
      </c>
      <c r="E222" s="18">
        <v>8682817004239</v>
      </c>
      <c r="F222" s="26">
        <f>FiyatListesi!D171</f>
        <v>51.5</v>
      </c>
    </row>
    <row r="223" spans="1:6">
      <c r="A223" s="34" t="s">
        <v>1039</v>
      </c>
      <c r="B223" s="16" t="s">
        <v>12</v>
      </c>
      <c r="C223" s="60">
        <v>9</v>
      </c>
      <c r="D223" s="30">
        <v>301010114300008</v>
      </c>
      <c r="E223" s="18">
        <v>8682817004246</v>
      </c>
      <c r="F223" s="26">
        <f>FiyatListesi!D171+FiyatListesi!D190</f>
        <v>53</v>
      </c>
    </row>
    <row r="224" spans="1:6">
      <c r="A224" s="16" t="s">
        <v>1040</v>
      </c>
      <c r="B224" s="16" t="s">
        <v>12</v>
      </c>
      <c r="C224" s="60">
        <v>9</v>
      </c>
      <c r="D224" s="30">
        <v>301010114300009</v>
      </c>
      <c r="E224" s="18">
        <v>8682817004253</v>
      </c>
      <c r="F224" s="26">
        <f>FiyatListesi!D171</f>
        <v>51.5</v>
      </c>
    </row>
    <row r="225" spans="1:6">
      <c r="A225" s="16" t="s">
        <v>1041</v>
      </c>
      <c r="B225" s="16" t="s">
        <v>12</v>
      </c>
      <c r="C225" s="60">
        <v>9</v>
      </c>
      <c r="D225" s="30">
        <v>301010114300010</v>
      </c>
      <c r="E225" s="18">
        <v>8682817004260</v>
      </c>
      <c r="F225" s="26">
        <f>FiyatListesi!D171</f>
        <v>51.5</v>
      </c>
    </row>
    <row r="226" spans="1:6">
      <c r="A226" s="16" t="s">
        <v>253</v>
      </c>
      <c r="B226" s="16" t="s">
        <v>12</v>
      </c>
      <c r="C226" s="60">
        <v>9</v>
      </c>
      <c r="D226" s="30">
        <v>301010114300011</v>
      </c>
      <c r="E226" s="18">
        <v>8682817004277</v>
      </c>
      <c r="F226" s="26">
        <f>FiyatListesi!D171+FiyatListesi!D190</f>
        <v>53</v>
      </c>
    </row>
    <row r="227" spans="1:6">
      <c r="A227" s="16" t="s">
        <v>104</v>
      </c>
      <c r="B227" s="16" t="s">
        <v>12</v>
      </c>
      <c r="C227" s="60">
        <v>9</v>
      </c>
      <c r="D227" s="30">
        <v>301010114300013</v>
      </c>
      <c r="E227" s="18">
        <v>8682817004284</v>
      </c>
      <c r="F227" s="26">
        <f>FiyatListesi!D171</f>
        <v>51.5</v>
      </c>
    </row>
    <row r="228" spans="1:6">
      <c r="A228" s="16" t="s">
        <v>1042</v>
      </c>
      <c r="B228" s="16" t="s">
        <v>12</v>
      </c>
      <c r="C228" s="60">
        <v>9</v>
      </c>
      <c r="D228" s="30">
        <v>301010114300014</v>
      </c>
      <c r="E228" s="18">
        <v>8682817004291</v>
      </c>
      <c r="F228" s="26">
        <f>FiyatListesi!D171+FiyatListesi!D190</f>
        <v>53</v>
      </c>
    </row>
    <row r="229" spans="1:6">
      <c r="A229" s="16" t="s">
        <v>1043</v>
      </c>
      <c r="B229" s="16" t="s">
        <v>12</v>
      </c>
      <c r="C229" s="60">
        <v>9</v>
      </c>
      <c r="D229" s="30">
        <v>301010114300015</v>
      </c>
      <c r="E229" s="18">
        <v>8682817004307</v>
      </c>
      <c r="F229" s="26">
        <f>FiyatListesi!D171</f>
        <v>51.5</v>
      </c>
    </row>
    <row r="230" spans="1:6">
      <c r="A230" s="16" t="s">
        <v>1044</v>
      </c>
      <c r="B230" s="16" t="s">
        <v>12</v>
      </c>
      <c r="C230" s="60">
        <v>9</v>
      </c>
      <c r="D230" s="30">
        <v>301010114300016</v>
      </c>
      <c r="E230" s="18">
        <v>8682817004314</v>
      </c>
      <c r="F230" s="26">
        <f>FiyatListesi!D171+FiyatListesi!D190</f>
        <v>53</v>
      </c>
    </row>
    <row r="231" spans="1:6">
      <c r="A231" s="16" t="s">
        <v>1045</v>
      </c>
      <c r="B231" s="16" t="s">
        <v>12</v>
      </c>
      <c r="C231" s="60">
        <v>9</v>
      </c>
      <c r="D231" s="30">
        <v>301010114300017</v>
      </c>
      <c r="E231" s="18">
        <v>8682817004321</v>
      </c>
      <c r="F231" s="26">
        <f>FiyatListesi!D171</f>
        <v>51.5</v>
      </c>
    </row>
    <row r="232" spans="1:6">
      <c r="A232" s="16" t="s">
        <v>1046</v>
      </c>
      <c r="B232" s="16" t="s">
        <v>12</v>
      </c>
      <c r="C232" s="60">
        <v>9</v>
      </c>
      <c r="D232" s="30">
        <v>301010114300018</v>
      </c>
      <c r="E232" s="18">
        <v>8682817004338</v>
      </c>
      <c r="F232" s="26">
        <f>FiyatListesi!D171+FiyatListesi!D190</f>
        <v>53</v>
      </c>
    </row>
    <row r="233" spans="1:6">
      <c r="A233" s="34" t="s">
        <v>1047</v>
      </c>
      <c r="B233" s="16" t="s">
        <v>12</v>
      </c>
      <c r="C233" s="60">
        <v>9</v>
      </c>
      <c r="D233" s="30">
        <v>301010114300019</v>
      </c>
      <c r="E233" s="18">
        <v>8682817004345</v>
      </c>
      <c r="F233" s="26">
        <f>FiyatListesi!D171+FiyatListesi!D190</f>
        <v>53</v>
      </c>
    </row>
    <row r="234" spans="1:6">
      <c r="A234" s="16" t="s">
        <v>1048</v>
      </c>
      <c r="B234" s="16" t="s">
        <v>12</v>
      </c>
      <c r="C234" s="60">
        <v>9</v>
      </c>
      <c r="D234" s="30">
        <v>301010114300020</v>
      </c>
      <c r="E234" s="18">
        <v>8682817004352</v>
      </c>
      <c r="F234" s="26">
        <f>FiyatListesi!D171+FiyatListesi!D190+FiyatListesi!D192</f>
        <v>58.5</v>
      </c>
    </row>
    <row r="235" spans="1:6">
      <c r="A235" s="16" t="s">
        <v>1049</v>
      </c>
      <c r="B235" s="16" t="s">
        <v>12</v>
      </c>
      <c r="C235" s="60">
        <v>9</v>
      </c>
      <c r="D235" s="30">
        <v>301010114300021</v>
      </c>
      <c r="E235" s="18">
        <v>8682817004369</v>
      </c>
      <c r="F235" s="26">
        <f>FiyatListesi!D171+FiyatListesi!D192</f>
        <v>57</v>
      </c>
    </row>
    <row r="236" spans="1:6">
      <c r="A236" s="16" t="s">
        <v>1050</v>
      </c>
      <c r="B236" s="16" t="s">
        <v>12</v>
      </c>
      <c r="C236" s="60">
        <v>9</v>
      </c>
      <c r="D236" s="30">
        <v>301010114300022</v>
      </c>
      <c r="E236" s="18">
        <v>8682817004376</v>
      </c>
      <c r="F236" s="26">
        <f>FiyatListesi!D171</f>
        <v>51.5</v>
      </c>
    </row>
    <row r="237" spans="1:6">
      <c r="A237" s="34" t="s">
        <v>502</v>
      </c>
      <c r="B237" s="16" t="s">
        <v>503</v>
      </c>
      <c r="C237" s="60">
        <v>10</v>
      </c>
      <c r="D237" s="30">
        <v>301010111100013</v>
      </c>
      <c r="E237" s="18">
        <v>8682817003188</v>
      </c>
      <c r="F237" s="26">
        <f>FiyatListesi!D199+FiyatListesi!D205</f>
        <v>60.5</v>
      </c>
    </row>
    <row r="238" spans="1:6">
      <c r="A238" s="16" t="s">
        <v>504</v>
      </c>
      <c r="B238" s="16" t="s">
        <v>503</v>
      </c>
      <c r="C238" s="60">
        <v>10</v>
      </c>
      <c r="D238" s="30">
        <v>301010111100001</v>
      </c>
      <c r="E238" s="18">
        <v>8682817003119</v>
      </c>
      <c r="F238" s="26">
        <f>FiyatListesi!D199+FiyatListesi!D203</f>
        <v>53.5</v>
      </c>
    </row>
    <row r="239" spans="1:6">
      <c r="A239" s="34" t="s">
        <v>505</v>
      </c>
      <c r="B239" s="16" t="s">
        <v>503</v>
      </c>
      <c r="C239" s="60">
        <v>10</v>
      </c>
      <c r="D239" s="30">
        <v>301010111100002</v>
      </c>
      <c r="E239" s="18">
        <v>8682817003126</v>
      </c>
      <c r="F239" s="26">
        <f>FiyatListesi!D199+FiyatListesi!D203+FiyatListesi!D208</f>
        <v>57</v>
      </c>
    </row>
    <row r="240" spans="1:6">
      <c r="A240" s="16" t="s">
        <v>102</v>
      </c>
      <c r="B240" s="16" t="s">
        <v>503</v>
      </c>
      <c r="C240" s="60">
        <v>10</v>
      </c>
      <c r="D240" s="30">
        <v>301010111100003</v>
      </c>
      <c r="E240" s="18">
        <v>8682817003133</v>
      </c>
      <c r="F240" s="26">
        <f>FiyatListesi!D199</f>
        <v>50</v>
      </c>
    </row>
    <row r="241" spans="1:6">
      <c r="A241" s="16" t="s">
        <v>506</v>
      </c>
      <c r="B241" s="16" t="s">
        <v>503</v>
      </c>
      <c r="C241" s="60">
        <v>10</v>
      </c>
      <c r="D241" s="30">
        <v>301010111100004</v>
      </c>
      <c r="E241" s="18">
        <v>8682817002624</v>
      </c>
      <c r="F241" s="26">
        <f>FiyatListesi!D199+FiyatListesi!D208</f>
        <v>53.5</v>
      </c>
    </row>
    <row r="242" spans="1:6">
      <c r="A242" s="16" t="s">
        <v>507</v>
      </c>
      <c r="B242" s="16" t="s">
        <v>503</v>
      </c>
      <c r="C242" s="60">
        <v>10</v>
      </c>
      <c r="D242" s="30">
        <v>301010111100006</v>
      </c>
      <c r="E242" s="18">
        <v>8682817003157</v>
      </c>
      <c r="F242" s="26">
        <f>FiyatListesi!D199+FiyatListesi!D202</f>
        <v>60.5</v>
      </c>
    </row>
    <row r="243" spans="1:6">
      <c r="A243" s="16" t="s">
        <v>508</v>
      </c>
      <c r="B243" s="16" t="s">
        <v>503</v>
      </c>
      <c r="C243" s="60">
        <v>10</v>
      </c>
      <c r="D243" s="30">
        <v>301010111100007</v>
      </c>
      <c r="E243" s="18">
        <v>8682817002631</v>
      </c>
      <c r="F243" s="26">
        <f>FiyatListesi!D199+FiyatListesi!D202+FiyatListesi!D208</f>
        <v>64</v>
      </c>
    </row>
    <row r="244" spans="1:6">
      <c r="A244" s="33" t="s">
        <v>1093</v>
      </c>
      <c r="B244" s="33" t="s">
        <v>262</v>
      </c>
      <c r="C244" s="60">
        <v>11</v>
      </c>
      <c r="D244" s="38">
        <v>301010115000051</v>
      </c>
      <c r="E244" s="18">
        <v>8682817144980</v>
      </c>
      <c r="F244" s="26">
        <f>FiyatListesi!D212+FiyatListesi!D213+FiyatListesi!D233</f>
        <v>54.5</v>
      </c>
    </row>
    <row r="245" spans="1:6">
      <c r="A245" s="16" t="s">
        <v>675</v>
      </c>
      <c r="B245" s="16" t="s">
        <v>262</v>
      </c>
      <c r="C245" s="60">
        <v>11</v>
      </c>
      <c r="D245" s="30">
        <v>301010115000018</v>
      </c>
      <c r="E245" s="18">
        <v>8682817004475</v>
      </c>
      <c r="F245" s="26">
        <f>FiyatListesi!D212+FiyatListesi!D214+FiyatListesi!D219</f>
        <v>53</v>
      </c>
    </row>
    <row r="246" spans="1:6">
      <c r="A246" s="35" t="s">
        <v>683</v>
      </c>
      <c r="B246" s="3" t="s">
        <v>262</v>
      </c>
      <c r="C246" s="60">
        <v>11</v>
      </c>
      <c r="D246" s="43"/>
      <c r="E246" s="5"/>
      <c r="F246" s="27">
        <f>FiyatListesi!D212+FiyatListesi!D214+FiyatListesi!D222</f>
        <v>53</v>
      </c>
    </row>
    <row r="247" spans="1:6">
      <c r="A247" s="33" t="s">
        <v>1115</v>
      </c>
      <c r="B247" s="16" t="s">
        <v>262</v>
      </c>
      <c r="C247" s="60">
        <v>11</v>
      </c>
      <c r="D247" s="38">
        <v>301010115000041</v>
      </c>
      <c r="E247" s="18">
        <v>8682817141033</v>
      </c>
      <c r="F247" s="26">
        <f>FiyatListesi!D212+FiyatListesi!D214+FiyatListesi!D220</f>
        <v>53</v>
      </c>
    </row>
    <row r="248" spans="1:6">
      <c r="A248" s="16" t="s">
        <v>673</v>
      </c>
      <c r="B248" s="16" t="s">
        <v>262</v>
      </c>
      <c r="C248" s="60">
        <v>11</v>
      </c>
      <c r="D248" s="30">
        <v>301010115000016</v>
      </c>
      <c r="E248" s="18">
        <v>8682817004451</v>
      </c>
      <c r="F248" s="26">
        <f>FiyatListesi!D212+FiyatListesi!D214+FiyatListesi!D220</f>
        <v>53</v>
      </c>
    </row>
    <row r="249" spans="1:6">
      <c r="A249" s="34" t="s">
        <v>684</v>
      </c>
      <c r="B249" s="16" t="s">
        <v>262</v>
      </c>
      <c r="C249" s="60">
        <v>11</v>
      </c>
      <c r="D249" s="30">
        <v>301010115000040</v>
      </c>
      <c r="E249" s="18">
        <v>8682817004697</v>
      </c>
      <c r="F249" s="26">
        <f>FiyatListesi!D212+FiyatListesi!D214+FiyatListesi!D221</f>
        <v>53</v>
      </c>
    </row>
    <row r="250" spans="1:6">
      <c r="A250" s="16" t="s">
        <v>678</v>
      </c>
      <c r="B250" s="16" t="s">
        <v>262</v>
      </c>
      <c r="C250" s="60">
        <v>11</v>
      </c>
      <c r="D250" s="30">
        <v>301010115000021</v>
      </c>
      <c r="E250" s="18">
        <v>8682817004505</v>
      </c>
      <c r="F250" s="26">
        <f>FiyatListesi!D212+FiyatListesi!D214+FiyatListesi!D231</f>
        <v>56.5</v>
      </c>
    </row>
    <row r="251" spans="1:6">
      <c r="A251" s="16" t="s">
        <v>94</v>
      </c>
      <c r="B251" s="16" t="s">
        <v>262</v>
      </c>
      <c r="C251" s="60">
        <v>11</v>
      </c>
      <c r="D251" s="30">
        <v>301010115000005</v>
      </c>
      <c r="E251" s="18">
        <v>8682817002600</v>
      </c>
      <c r="F251" s="26">
        <f>FiyatListesi!D212+FiyatListesi!D219</f>
        <v>39.5</v>
      </c>
    </row>
    <row r="252" spans="1:6">
      <c r="A252" s="16" t="s">
        <v>671</v>
      </c>
      <c r="B252" s="16" t="s">
        <v>262</v>
      </c>
      <c r="C252" s="60">
        <v>11</v>
      </c>
      <c r="D252" s="30">
        <v>301010115000014</v>
      </c>
      <c r="E252" s="18">
        <v>8682817004437</v>
      </c>
      <c r="F252" s="26">
        <f>FiyatListesi!D212+FiyatListesi!D219</f>
        <v>39.5</v>
      </c>
    </row>
    <row r="253" spans="1:6">
      <c r="A253" s="16" t="s">
        <v>669</v>
      </c>
      <c r="B253" s="16" t="s">
        <v>262</v>
      </c>
      <c r="C253" s="60">
        <v>11</v>
      </c>
      <c r="D253" s="30">
        <v>301010115000007</v>
      </c>
      <c r="E253" s="18">
        <v>8682817004406</v>
      </c>
      <c r="F253" s="26">
        <f>FiyatListesi!D212+FiyatListesi!D222</f>
        <v>39.5</v>
      </c>
    </row>
    <row r="254" spans="1:6">
      <c r="A254" s="16" t="s">
        <v>668</v>
      </c>
      <c r="B254" s="16" t="s">
        <v>262</v>
      </c>
      <c r="C254" s="60">
        <v>11</v>
      </c>
      <c r="D254" s="30">
        <v>301010115000004</v>
      </c>
      <c r="E254" s="18">
        <v>8682817004390</v>
      </c>
      <c r="F254" s="26">
        <f>FiyatListesi!D212+FiyatListesi!D222</f>
        <v>39.5</v>
      </c>
    </row>
    <row r="255" spans="1:6">
      <c r="A255" s="16" t="s">
        <v>670</v>
      </c>
      <c r="B255" s="16" t="s">
        <v>262</v>
      </c>
      <c r="C255" s="60">
        <v>11</v>
      </c>
      <c r="D255" s="30">
        <v>301010115000008</v>
      </c>
      <c r="E255" s="18">
        <v>8682817004413</v>
      </c>
      <c r="F255" s="26">
        <f>FiyatListesi!D212+FiyatListesi!D220</f>
        <v>39.5</v>
      </c>
    </row>
    <row r="256" spans="1:6">
      <c r="A256" s="34" t="s">
        <v>679</v>
      </c>
      <c r="B256" s="16" t="s">
        <v>262</v>
      </c>
      <c r="C256" s="60">
        <v>11</v>
      </c>
      <c r="D256" s="30">
        <v>301010115000022</v>
      </c>
      <c r="E256" s="18">
        <v>8682817004512</v>
      </c>
      <c r="F256" s="26">
        <f>FiyatListesi!D212+FiyatListesi!D220</f>
        <v>39.5</v>
      </c>
    </row>
    <row r="257" spans="1:6">
      <c r="A257" s="16" t="s">
        <v>666</v>
      </c>
      <c r="B257" s="16" t="s">
        <v>262</v>
      </c>
      <c r="C257" s="60">
        <v>11</v>
      </c>
      <c r="D257" s="30">
        <v>301010115000001</v>
      </c>
      <c r="E257" s="18">
        <v>8682817004383</v>
      </c>
      <c r="F257" s="26">
        <f>FiyatListesi!D212+FiyatListesi!D221</f>
        <v>39.5</v>
      </c>
    </row>
    <row r="258" spans="1:6">
      <c r="A258" s="16" t="s">
        <v>672</v>
      </c>
      <c r="B258" s="16" t="s">
        <v>262</v>
      </c>
      <c r="C258" s="60">
        <v>11</v>
      </c>
      <c r="D258" s="30">
        <v>301010115000015</v>
      </c>
      <c r="E258" s="18">
        <v>8682817004444</v>
      </c>
      <c r="F258" s="26">
        <f>FiyatListesi!D212+FiyatListesi!D221</f>
        <v>39.5</v>
      </c>
    </row>
    <row r="259" spans="1:6">
      <c r="A259" s="16" t="s">
        <v>667</v>
      </c>
      <c r="B259" s="16" t="s">
        <v>262</v>
      </c>
      <c r="C259" s="60">
        <v>11</v>
      </c>
      <c r="D259" s="30">
        <v>301010115000003</v>
      </c>
      <c r="E259" s="18">
        <v>8682817002662</v>
      </c>
      <c r="F259" s="26">
        <f>FiyatListesi!D212+FiyatListesi!D231</f>
        <v>43</v>
      </c>
    </row>
    <row r="260" spans="1:6">
      <c r="A260" s="34" t="s">
        <v>674</v>
      </c>
      <c r="B260" s="16" t="s">
        <v>262</v>
      </c>
      <c r="C260" s="60">
        <v>11</v>
      </c>
      <c r="D260" s="30">
        <v>301010115000017</v>
      </c>
      <c r="E260" s="18">
        <v>8682817004468</v>
      </c>
      <c r="F260" s="26">
        <f>FiyatListesi!D212+FiyatListesi!D231</f>
        <v>43</v>
      </c>
    </row>
    <row r="261" spans="1:6">
      <c r="A261" s="34" t="s">
        <v>682</v>
      </c>
      <c r="B261" s="16" t="s">
        <v>262</v>
      </c>
      <c r="C261" s="60">
        <v>11</v>
      </c>
      <c r="D261" s="30">
        <v>301010115000025</v>
      </c>
      <c r="E261" s="18">
        <v>8682817004543</v>
      </c>
      <c r="F261" s="26">
        <f>FiyatListesi!D212+FiyatListesi!D223</f>
        <v>39.5</v>
      </c>
    </row>
    <row r="262" spans="1:6">
      <c r="A262" s="34" t="s">
        <v>685</v>
      </c>
      <c r="B262" s="16" t="s">
        <v>262</v>
      </c>
      <c r="C262" s="60">
        <v>11</v>
      </c>
      <c r="D262" s="30">
        <v>301010115000026</v>
      </c>
      <c r="E262" s="18">
        <v>8682817004550</v>
      </c>
      <c r="F262" s="26">
        <f>FiyatListesi!D212</f>
        <v>37.5</v>
      </c>
    </row>
    <row r="263" spans="1:6">
      <c r="A263" s="34" t="s">
        <v>681</v>
      </c>
      <c r="B263" s="16" t="s">
        <v>262</v>
      </c>
      <c r="C263" s="60">
        <v>11</v>
      </c>
      <c r="D263" s="30">
        <v>301010115000024</v>
      </c>
      <c r="E263" s="18">
        <v>8682817004536</v>
      </c>
      <c r="F263" s="26">
        <f>FiyatListesi!D212+FiyatListesi!D233</f>
        <v>41</v>
      </c>
    </row>
    <row r="264" spans="1:6">
      <c r="A264" s="16" t="s">
        <v>676</v>
      </c>
      <c r="B264" s="16" t="s">
        <v>262</v>
      </c>
      <c r="C264" s="60">
        <v>11</v>
      </c>
      <c r="D264" s="30">
        <v>301010115000019</v>
      </c>
      <c r="E264" s="18">
        <v>8682817004482</v>
      </c>
      <c r="F264" s="26">
        <f>FiyatListesi!D212</f>
        <v>37.5</v>
      </c>
    </row>
    <row r="265" spans="1:6">
      <c r="A265" s="16" t="s">
        <v>680</v>
      </c>
      <c r="B265" s="16" t="s">
        <v>262</v>
      </c>
      <c r="C265" s="60">
        <v>11</v>
      </c>
      <c r="D265" s="30">
        <v>301010115000023</v>
      </c>
      <c r="E265" s="18">
        <v>8682817004529</v>
      </c>
      <c r="F265" s="26">
        <f>FiyatListesi!D212+FiyatListesi!D218+FiyatListesi!D221</f>
        <v>53</v>
      </c>
    </row>
    <row r="266" spans="1:6">
      <c r="A266" s="16" t="s">
        <v>677</v>
      </c>
      <c r="B266" s="16" t="s">
        <v>262</v>
      </c>
      <c r="C266" s="60">
        <v>11</v>
      </c>
      <c r="D266" s="30">
        <v>301010115000020</v>
      </c>
      <c r="E266" s="18">
        <v>8682817004499</v>
      </c>
      <c r="F266" s="26">
        <f>FiyatListesi!D212+FiyatListesi!D218+FiyatListesi!D231</f>
        <v>56.5</v>
      </c>
    </row>
    <row r="267" spans="1:6">
      <c r="A267" s="16" t="s">
        <v>728</v>
      </c>
      <c r="B267" s="16" t="s">
        <v>13</v>
      </c>
      <c r="C267" s="60">
        <v>12</v>
      </c>
      <c r="D267" s="30">
        <v>301010113100001</v>
      </c>
      <c r="E267" s="18">
        <v>8682817003492</v>
      </c>
      <c r="F267" s="26">
        <f>FiyatListesi!D237+FiyatListesi!D242</f>
        <v>72.5</v>
      </c>
    </row>
    <row r="268" spans="1:6">
      <c r="A268" s="16" t="s">
        <v>729</v>
      </c>
      <c r="B268" s="16" t="s">
        <v>13</v>
      </c>
      <c r="C268" s="60">
        <v>12</v>
      </c>
      <c r="D268" s="30">
        <v>301010113100002</v>
      </c>
      <c r="E268" s="18">
        <v>8682817003508</v>
      </c>
      <c r="F268" s="26">
        <f>FiyatListesi!D237</f>
        <v>59</v>
      </c>
    </row>
    <row r="269" spans="1:6">
      <c r="A269" s="16" t="s">
        <v>730</v>
      </c>
      <c r="B269" s="16" t="s">
        <v>13</v>
      </c>
      <c r="C269" s="60">
        <v>12</v>
      </c>
      <c r="D269" s="30">
        <v>301010113100003</v>
      </c>
      <c r="E269" s="18">
        <v>8682817003515</v>
      </c>
      <c r="F269" s="26">
        <f>FiyatListesi!D237</f>
        <v>59</v>
      </c>
    </row>
    <row r="270" spans="1:6">
      <c r="A270" s="16" t="s">
        <v>105</v>
      </c>
      <c r="B270" s="16" t="s">
        <v>13</v>
      </c>
      <c r="C270" s="60">
        <v>12</v>
      </c>
      <c r="D270" s="30">
        <v>301010113100004</v>
      </c>
      <c r="E270" s="18">
        <v>8682817002587</v>
      </c>
      <c r="F270" s="26">
        <f>FiyatListesi!D237</f>
        <v>59</v>
      </c>
    </row>
    <row r="271" spans="1:6">
      <c r="A271" s="16" t="s">
        <v>731</v>
      </c>
      <c r="B271" s="16" t="s">
        <v>13</v>
      </c>
      <c r="C271" s="60">
        <v>12</v>
      </c>
      <c r="D271" s="30">
        <v>301010113100005</v>
      </c>
      <c r="E271" s="18">
        <v>8682817003522</v>
      </c>
      <c r="F271" s="26">
        <f>FiyatListesi!D237</f>
        <v>59</v>
      </c>
    </row>
    <row r="272" spans="1:6">
      <c r="A272" s="34" t="s">
        <v>795</v>
      </c>
      <c r="B272" s="16" t="s">
        <v>17</v>
      </c>
      <c r="C272" s="60">
        <v>12</v>
      </c>
      <c r="D272" s="30">
        <v>301010113200001</v>
      </c>
      <c r="E272" s="18">
        <v>8682817003591</v>
      </c>
      <c r="F272" s="26">
        <f>FiyatListesi!D241+FiyatListesi!D242</f>
        <v>81</v>
      </c>
    </row>
    <row r="273" spans="1:6">
      <c r="A273" s="16" t="s">
        <v>796</v>
      </c>
      <c r="B273" s="16" t="s">
        <v>17</v>
      </c>
      <c r="C273" s="60">
        <v>12</v>
      </c>
      <c r="D273" s="30">
        <v>301010113200002</v>
      </c>
      <c r="E273" s="18">
        <v>8682817003607</v>
      </c>
      <c r="F273" s="26">
        <f>FiyatListesi!D241</f>
        <v>67.5</v>
      </c>
    </row>
    <row r="274" spans="1:6">
      <c r="A274" s="16" t="s">
        <v>109</v>
      </c>
      <c r="B274" s="16" t="s">
        <v>17</v>
      </c>
      <c r="C274" s="60">
        <v>12</v>
      </c>
      <c r="D274" s="30">
        <v>301010113200003</v>
      </c>
      <c r="E274" s="18">
        <v>8682817003614</v>
      </c>
      <c r="F274" s="26">
        <f>FiyatListesi!D241</f>
        <v>67.5</v>
      </c>
    </row>
    <row r="275" spans="1:6">
      <c r="A275" s="16" t="s">
        <v>268</v>
      </c>
      <c r="B275" s="16" t="s">
        <v>14</v>
      </c>
      <c r="C275" s="60">
        <v>12</v>
      </c>
      <c r="D275" s="30">
        <v>301010113300001</v>
      </c>
      <c r="E275" s="18">
        <v>8682817003621</v>
      </c>
      <c r="F275" s="26">
        <f>FiyatListesi!D238+FiyatListesi!D242</f>
        <v>79.5</v>
      </c>
    </row>
    <row r="276" spans="1:6">
      <c r="A276" s="16" t="s">
        <v>816</v>
      </c>
      <c r="B276" s="16" t="s">
        <v>14</v>
      </c>
      <c r="C276" s="60">
        <v>12</v>
      </c>
      <c r="D276" s="30">
        <v>301010113300003</v>
      </c>
      <c r="E276" s="18">
        <v>8682817003638</v>
      </c>
      <c r="F276" s="26">
        <f>FiyatListesi!D238+FiyatListesi!D242</f>
        <v>79.5</v>
      </c>
    </row>
    <row r="277" spans="1:6">
      <c r="A277" s="34" t="s">
        <v>817</v>
      </c>
      <c r="B277" s="16" t="s">
        <v>14</v>
      </c>
      <c r="C277" s="60">
        <v>12</v>
      </c>
      <c r="D277" s="30">
        <v>301010113300004</v>
      </c>
      <c r="E277" s="18">
        <v>8682817003645</v>
      </c>
      <c r="F277" s="26">
        <f>FiyatListesi!D238</f>
        <v>66</v>
      </c>
    </row>
    <row r="278" spans="1:6">
      <c r="A278" s="34" t="s">
        <v>818</v>
      </c>
      <c r="B278" s="16" t="s">
        <v>14</v>
      </c>
      <c r="C278" s="60">
        <v>12</v>
      </c>
      <c r="D278" s="30">
        <v>301010113300005</v>
      </c>
      <c r="E278" s="18">
        <v>8682817003652</v>
      </c>
      <c r="F278" s="26">
        <f>FiyatListesi!D238</f>
        <v>66</v>
      </c>
    </row>
    <row r="279" spans="1:6">
      <c r="A279" s="16" t="s">
        <v>819</v>
      </c>
      <c r="B279" s="16" t="s">
        <v>14</v>
      </c>
      <c r="C279" s="60">
        <v>12</v>
      </c>
      <c r="D279" s="30">
        <v>301010113300006</v>
      </c>
      <c r="E279" s="18">
        <v>8682817003669</v>
      </c>
      <c r="F279" s="26">
        <f>FiyatListesi!D238</f>
        <v>66</v>
      </c>
    </row>
    <row r="280" spans="1:6">
      <c r="A280" s="16" t="s">
        <v>106</v>
      </c>
      <c r="B280" s="16" t="s">
        <v>14</v>
      </c>
      <c r="C280" s="60">
        <v>12</v>
      </c>
      <c r="D280" s="30">
        <v>301010113300007</v>
      </c>
      <c r="E280" s="18">
        <v>8682817000064</v>
      </c>
      <c r="F280" s="26">
        <f>FiyatListesi!D238</f>
        <v>66</v>
      </c>
    </row>
    <row r="281" spans="1:6">
      <c r="A281" s="16" t="s">
        <v>828</v>
      </c>
      <c r="B281" s="16" t="s">
        <v>16</v>
      </c>
      <c r="C281" s="60">
        <v>12</v>
      </c>
      <c r="D281" s="30">
        <v>301010113400001</v>
      </c>
      <c r="E281" s="18">
        <v>8682817000255</v>
      </c>
      <c r="F281" s="26">
        <f>FiyatListesi!D240+FiyatListesi!D242</f>
        <v>81</v>
      </c>
    </row>
    <row r="282" spans="1:6">
      <c r="A282" s="16" t="s">
        <v>108</v>
      </c>
      <c r="B282" s="16" t="s">
        <v>16</v>
      </c>
      <c r="C282" s="60">
        <v>12</v>
      </c>
      <c r="D282" s="30">
        <v>301010113400002</v>
      </c>
      <c r="E282" s="18">
        <v>8682817003683</v>
      </c>
      <c r="F282" s="26">
        <f>FiyatListesi!D240</f>
        <v>67.5</v>
      </c>
    </row>
    <row r="283" spans="1:6">
      <c r="A283" s="16" t="s">
        <v>847</v>
      </c>
      <c r="B283" s="16" t="s">
        <v>15</v>
      </c>
      <c r="C283" s="60">
        <v>12</v>
      </c>
      <c r="D283" s="30">
        <v>301010113500001</v>
      </c>
      <c r="E283" s="18">
        <v>8682817003706</v>
      </c>
      <c r="F283" s="26">
        <f>FiyatListesi!D239+FiyatListesi!D242</f>
        <v>85</v>
      </c>
    </row>
    <row r="284" spans="1:6">
      <c r="A284" s="16" t="s">
        <v>848</v>
      </c>
      <c r="B284" s="16" t="s">
        <v>15</v>
      </c>
      <c r="C284" s="60">
        <v>12</v>
      </c>
      <c r="D284" s="30">
        <v>301010113500002</v>
      </c>
      <c r="E284" s="18">
        <v>8682817003713</v>
      </c>
      <c r="F284" s="26">
        <f>FiyatListesi!D239</f>
        <v>71.5</v>
      </c>
    </row>
    <row r="285" spans="1:6">
      <c r="A285" s="34" t="s">
        <v>849</v>
      </c>
      <c r="B285" s="16" t="s">
        <v>15</v>
      </c>
      <c r="C285" s="60">
        <v>12</v>
      </c>
      <c r="D285" s="30">
        <v>301010113500003</v>
      </c>
      <c r="E285" s="18">
        <v>8682817003720</v>
      </c>
      <c r="F285" s="26">
        <f>FiyatListesi!D239</f>
        <v>71.5</v>
      </c>
    </row>
    <row r="286" spans="1:6">
      <c r="A286" s="16" t="s">
        <v>107</v>
      </c>
      <c r="B286" s="16" t="s">
        <v>15</v>
      </c>
      <c r="C286" s="60">
        <v>12</v>
      </c>
      <c r="D286" s="30">
        <v>301010113500004</v>
      </c>
      <c r="E286" s="18">
        <v>8682817000057</v>
      </c>
      <c r="F286" s="26">
        <f>FiyatListesi!D239</f>
        <v>71.5</v>
      </c>
    </row>
    <row r="287" spans="1:6">
      <c r="A287" s="33" t="s">
        <v>1112</v>
      </c>
      <c r="B287" s="16" t="s">
        <v>510</v>
      </c>
      <c r="C287" s="60">
        <v>13</v>
      </c>
      <c r="D287" s="38">
        <v>301010110100016</v>
      </c>
      <c r="E287" s="18">
        <v>8682817003096</v>
      </c>
      <c r="F287" s="26">
        <f>FiyatListesi!D254+FiyatListesi!D262+FiyatListesi!D264+FiyatListesi!D267</f>
        <v>80</v>
      </c>
    </row>
    <row r="288" spans="1:6">
      <c r="A288" s="33" t="s">
        <v>1097</v>
      </c>
      <c r="B288" s="16" t="s">
        <v>510</v>
      </c>
      <c r="C288" s="60">
        <v>13</v>
      </c>
      <c r="D288" s="38">
        <v>301010110100020</v>
      </c>
      <c r="E288" s="18">
        <v>8682817140784</v>
      </c>
      <c r="F288" s="26">
        <f>FiyatListesi!D254+FiyatListesi!D261</f>
        <v>64</v>
      </c>
    </row>
    <row r="289" spans="1:6">
      <c r="A289" s="34" t="s">
        <v>509</v>
      </c>
      <c r="B289" s="16" t="s">
        <v>510</v>
      </c>
      <c r="C289" s="60">
        <v>13</v>
      </c>
      <c r="D289" s="30">
        <v>301010110100021</v>
      </c>
      <c r="E289" s="18">
        <v>8682817140791</v>
      </c>
      <c r="F289" s="26">
        <f>FiyatListesi!D254+FiyatListesi!D261+FiyatListesi!D264</f>
        <v>67.5</v>
      </c>
    </row>
    <row r="290" spans="1:6">
      <c r="A290" s="34" t="s">
        <v>511</v>
      </c>
      <c r="B290" s="16" t="s">
        <v>510</v>
      </c>
      <c r="C290" s="60">
        <v>13</v>
      </c>
      <c r="D290" s="30">
        <v>301010110100001</v>
      </c>
      <c r="E290" s="18">
        <v>8682817002990</v>
      </c>
      <c r="F290" s="26">
        <f>FiyatListesi!D254+FiyatListesi!D259</f>
        <v>57</v>
      </c>
    </row>
    <row r="291" spans="1:6">
      <c r="A291" s="16" t="s">
        <v>512</v>
      </c>
      <c r="B291" s="16" t="s">
        <v>510</v>
      </c>
      <c r="C291" s="60">
        <v>13</v>
      </c>
      <c r="D291" s="30">
        <v>301010110100003</v>
      </c>
      <c r="E291" s="18">
        <v>8682817003010</v>
      </c>
      <c r="F291" s="26">
        <f>FiyatListesi!D254+FiyatListesi!D259+FiyatListesi!D264</f>
        <v>60.5</v>
      </c>
    </row>
    <row r="292" spans="1:6">
      <c r="A292" s="34" t="s">
        <v>513</v>
      </c>
      <c r="B292" s="16" t="s">
        <v>510</v>
      </c>
      <c r="C292" s="60">
        <v>13</v>
      </c>
      <c r="D292" s="30">
        <v>301010110100004</v>
      </c>
      <c r="E292" s="18">
        <v>8682817003027</v>
      </c>
      <c r="F292" s="26">
        <f>FiyatListesi!D254+FiyatListesi!D259+FiyatListesi!D264+FiyatListesi!D267</f>
        <v>73</v>
      </c>
    </row>
    <row r="293" spans="1:6">
      <c r="A293" s="16" t="s">
        <v>149</v>
      </c>
      <c r="B293" s="16" t="s">
        <v>510</v>
      </c>
      <c r="C293" s="60">
        <v>13</v>
      </c>
      <c r="D293" s="30">
        <v>301010110100005</v>
      </c>
      <c r="E293" s="18">
        <v>8682817003034</v>
      </c>
      <c r="F293" s="26">
        <f>FiyatListesi!D254</f>
        <v>53.5</v>
      </c>
    </row>
    <row r="294" spans="1:6">
      <c r="A294" s="16" t="s">
        <v>514</v>
      </c>
      <c r="B294" s="16" t="s">
        <v>510</v>
      </c>
      <c r="C294" s="60">
        <v>13</v>
      </c>
      <c r="D294" s="30">
        <v>301010110100006</v>
      </c>
      <c r="E294" s="18">
        <v>8682817003041</v>
      </c>
      <c r="F294" s="26">
        <f>FiyatListesi!D254+FiyatListesi!D267</f>
        <v>66</v>
      </c>
    </row>
    <row r="295" spans="1:6">
      <c r="A295" s="16" t="s">
        <v>150</v>
      </c>
      <c r="B295" s="16" t="s">
        <v>510</v>
      </c>
      <c r="C295" s="60">
        <v>13</v>
      </c>
      <c r="D295" s="30">
        <v>301010110100007</v>
      </c>
      <c r="E295" s="18">
        <v>8682817002648</v>
      </c>
      <c r="F295" s="26">
        <f>FiyatListesi!D254+FiyatListesi!D264</f>
        <v>57</v>
      </c>
    </row>
    <row r="296" spans="1:6">
      <c r="A296" s="16" t="s">
        <v>515</v>
      </c>
      <c r="B296" s="16" t="s">
        <v>510</v>
      </c>
      <c r="C296" s="60">
        <v>13</v>
      </c>
      <c r="D296" s="30">
        <v>301010110100009</v>
      </c>
      <c r="E296" s="18">
        <v>8682817002921</v>
      </c>
      <c r="F296" s="26">
        <f>FiyatListesi!D254+FiyatListesi!D264+FiyatListesi!D267</f>
        <v>69.5</v>
      </c>
    </row>
    <row r="297" spans="1:6">
      <c r="A297" s="34" t="s">
        <v>516</v>
      </c>
      <c r="B297" s="16" t="s">
        <v>510</v>
      </c>
      <c r="C297" s="60">
        <v>13</v>
      </c>
      <c r="D297" s="30">
        <v>301010110100010</v>
      </c>
      <c r="E297" s="18">
        <v>8682817003058</v>
      </c>
      <c r="F297" s="26">
        <f>FiyatListesi!D254+FiyatListesi!D258</f>
        <v>64</v>
      </c>
    </row>
    <row r="298" spans="1:6">
      <c r="A298" s="16" t="s">
        <v>517</v>
      </c>
      <c r="B298" s="16" t="s">
        <v>510</v>
      </c>
      <c r="C298" s="60">
        <v>13</v>
      </c>
      <c r="D298" s="30">
        <v>301010110100011</v>
      </c>
      <c r="E298" s="18">
        <v>8682817003065</v>
      </c>
      <c r="F298" s="26">
        <f>FiyatListesi!D254+FiyatListesi!D258+FiyatListesi!D267</f>
        <v>76.5</v>
      </c>
    </row>
    <row r="299" spans="1:6">
      <c r="A299" s="16" t="s">
        <v>518</v>
      </c>
      <c r="B299" s="16" t="s">
        <v>510</v>
      </c>
      <c r="C299" s="60">
        <v>13</v>
      </c>
      <c r="D299" s="30">
        <v>301010110100012</v>
      </c>
      <c r="E299" s="18">
        <v>8682817002655</v>
      </c>
      <c r="F299" s="26">
        <f>FiyatListesi!D254+FiyatListesi!D258+FiyatListesi!D264</f>
        <v>67.5</v>
      </c>
    </row>
    <row r="300" spans="1:6">
      <c r="A300" s="16" t="s">
        <v>519</v>
      </c>
      <c r="B300" s="16" t="s">
        <v>510</v>
      </c>
      <c r="C300" s="60">
        <v>13</v>
      </c>
      <c r="D300" s="30">
        <v>301010110100014</v>
      </c>
      <c r="E300" s="18">
        <v>8682817003089</v>
      </c>
      <c r="F300" s="26">
        <f>FiyatListesi!D254+FiyatListesi!D258+FiyatListesi!D264+FiyatListesi!D267</f>
        <v>80</v>
      </c>
    </row>
    <row r="301" spans="1:6">
      <c r="A301" s="33" t="s">
        <v>1090</v>
      </c>
      <c r="B301" s="33" t="s">
        <v>1091</v>
      </c>
      <c r="C301" s="61">
        <v>13</v>
      </c>
      <c r="D301" s="30">
        <v>301010110100025</v>
      </c>
      <c r="E301" s="18">
        <v>8682817144911</v>
      </c>
      <c r="F301" s="26">
        <f>FiyatListesi!D255</f>
        <v>59</v>
      </c>
    </row>
    <row r="302" spans="1:6">
      <c r="A302" s="34" t="s">
        <v>702</v>
      </c>
      <c r="B302" s="16" t="s">
        <v>9</v>
      </c>
      <c r="C302" s="60">
        <v>14</v>
      </c>
      <c r="D302" s="30">
        <v>301010310000016</v>
      </c>
      <c r="E302" s="18">
        <v>8682817008121</v>
      </c>
      <c r="F302" s="26">
        <f>FiyatListesi!D272+FiyatListesi!D274+FiyatListesi!D282+FiyatListesi!D285</f>
        <v>71</v>
      </c>
    </row>
    <row r="303" spans="1:6">
      <c r="A303" s="16" t="s">
        <v>703</v>
      </c>
      <c r="B303" s="16" t="s">
        <v>9</v>
      </c>
      <c r="C303" s="60">
        <v>14</v>
      </c>
      <c r="D303" s="30">
        <v>301010310000012</v>
      </c>
      <c r="E303" s="18">
        <v>8682817008084</v>
      </c>
      <c r="F303" s="26">
        <f>FiyatListesi!D272+FiyatListesi!D274+FiyatListesi!D283+FiyatListesi!D286</f>
        <v>71</v>
      </c>
    </row>
    <row r="304" spans="1:6">
      <c r="A304" s="34" t="s">
        <v>704</v>
      </c>
      <c r="B304" s="16" t="s">
        <v>9</v>
      </c>
      <c r="C304" s="60">
        <v>14</v>
      </c>
      <c r="D304" s="30">
        <v>301010310000008</v>
      </c>
      <c r="E304" s="18">
        <v>8682817008060</v>
      </c>
      <c r="F304" s="26">
        <f>FiyatListesi!D272+FiyatListesi!D274+FiyatListesi!D294</f>
        <v>92</v>
      </c>
    </row>
    <row r="305" spans="1:6">
      <c r="A305" s="33" t="s">
        <v>1099</v>
      </c>
      <c r="B305" s="16" t="s">
        <v>9</v>
      </c>
      <c r="C305" s="60">
        <v>14</v>
      </c>
      <c r="D305" s="38">
        <v>301010310000035</v>
      </c>
      <c r="E305" s="18">
        <v>8682817141262</v>
      </c>
      <c r="F305" s="26">
        <f>FiyatListesi!D272+FiyatListesi!D283+FiyatListesi!D286</f>
        <v>57.5</v>
      </c>
    </row>
    <row r="306" spans="1:6">
      <c r="A306" s="16" t="s">
        <v>705</v>
      </c>
      <c r="B306" s="16" t="s">
        <v>9</v>
      </c>
      <c r="C306" s="60">
        <v>14</v>
      </c>
      <c r="D306" s="30">
        <v>301010310000007</v>
      </c>
      <c r="E306" s="18">
        <v>8682817008053</v>
      </c>
      <c r="F306" s="26">
        <f>FiyatListesi!D272+FiyatListesi!D294</f>
        <v>78.5</v>
      </c>
    </row>
    <row r="307" spans="1:6">
      <c r="A307" s="34" t="s">
        <v>706</v>
      </c>
      <c r="B307" s="16" t="s">
        <v>9</v>
      </c>
      <c r="C307" s="60">
        <v>14</v>
      </c>
      <c r="D307" s="30">
        <v>301010310000021</v>
      </c>
      <c r="E307" s="18">
        <v>8682817008169</v>
      </c>
      <c r="F307" s="26">
        <f>FiyatListesi!D272+FiyatListesi!D283+FiyatListesi!D286</f>
        <v>57.5</v>
      </c>
    </row>
    <row r="308" spans="1:6">
      <c r="A308" s="34" t="s">
        <v>707</v>
      </c>
      <c r="B308" s="16" t="s">
        <v>9</v>
      </c>
      <c r="C308" s="60">
        <v>14</v>
      </c>
      <c r="D308" s="30">
        <v>301010310000005</v>
      </c>
      <c r="E308" s="18">
        <v>8682817008039</v>
      </c>
      <c r="F308" s="26">
        <f>FiyatListesi!D272+FiyatListesi!D294</f>
        <v>78.5</v>
      </c>
    </row>
    <row r="309" spans="1:6">
      <c r="A309" s="35" t="s">
        <v>708</v>
      </c>
      <c r="B309" s="3" t="s">
        <v>9</v>
      </c>
      <c r="C309" s="60">
        <v>14</v>
      </c>
      <c r="D309" s="43"/>
      <c r="E309" s="5"/>
      <c r="F309" s="27">
        <f>FiyatListesi!D272+FiyatListesi!D279+FiyatListesi!D285</f>
        <v>54</v>
      </c>
    </row>
    <row r="310" spans="1:6">
      <c r="A310" s="16" t="s">
        <v>709</v>
      </c>
      <c r="B310" s="16" t="s">
        <v>9</v>
      </c>
      <c r="C310" s="60">
        <v>14</v>
      </c>
      <c r="D310" s="30">
        <v>301010310000017</v>
      </c>
      <c r="E310" s="18">
        <v>8682817008138</v>
      </c>
      <c r="F310" s="26">
        <f>FiyatListesi!D272+FiyatListesi!D279+FiyatListesi!D286</f>
        <v>54</v>
      </c>
    </row>
    <row r="311" spans="1:6">
      <c r="A311" s="34" t="s">
        <v>710</v>
      </c>
      <c r="B311" s="16" t="s">
        <v>9</v>
      </c>
      <c r="C311" s="60">
        <v>14</v>
      </c>
      <c r="D311" s="30">
        <v>301010310000022</v>
      </c>
      <c r="E311" s="18">
        <v>8682817008176</v>
      </c>
      <c r="F311" s="26">
        <f>FiyatListesi!D272+FiyatListesi!D282+FiyatListesi!D295</f>
        <v>57.5</v>
      </c>
    </row>
    <row r="312" spans="1:6">
      <c r="A312" s="34" t="s">
        <v>711</v>
      </c>
      <c r="B312" s="16" t="s">
        <v>9</v>
      </c>
      <c r="C312" s="60">
        <v>14</v>
      </c>
      <c r="D312" s="30">
        <v>301010310000019</v>
      </c>
      <c r="E312" s="18">
        <v>8682817008152</v>
      </c>
      <c r="F312" s="26">
        <f>FiyatListesi!D272+FiyatListesi!D286</f>
        <v>52</v>
      </c>
    </row>
    <row r="313" spans="1:6">
      <c r="A313" s="34" t="s">
        <v>712</v>
      </c>
      <c r="B313" s="16" t="s">
        <v>9</v>
      </c>
      <c r="C313" s="60">
        <v>14</v>
      </c>
      <c r="D313" s="30">
        <v>301010310000013</v>
      </c>
      <c r="E313" s="18">
        <v>8682817008091</v>
      </c>
      <c r="F313" s="26">
        <f>FiyatListesi!D272+FiyatListesi!D282+FiyatListesi!D285</f>
        <v>57.5</v>
      </c>
    </row>
    <row r="314" spans="1:6">
      <c r="A314" s="16" t="s">
        <v>713</v>
      </c>
      <c r="B314" s="16" t="s">
        <v>9</v>
      </c>
      <c r="C314" s="60">
        <v>14</v>
      </c>
      <c r="D314" s="30">
        <v>301010310000003</v>
      </c>
      <c r="E314" s="18">
        <v>8682817008015</v>
      </c>
      <c r="F314" s="26">
        <f>FiyatListesi!D272+FiyatListesi!D283+FiyatListesi!D286</f>
        <v>57.5</v>
      </c>
    </row>
    <row r="315" spans="1:6">
      <c r="A315" s="16" t="s">
        <v>99</v>
      </c>
      <c r="B315" s="16" t="s">
        <v>9</v>
      </c>
      <c r="C315" s="60">
        <v>14</v>
      </c>
      <c r="D315" s="30">
        <v>301010310000004</v>
      </c>
      <c r="E315" s="18">
        <v>8682817008022</v>
      </c>
      <c r="F315" s="26">
        <f>FiyatListesi!D272</f>
        <v>46.5</v>
      </c>
    </row>
    <row r="316" spans="1:6">
      <c r="A316" s="16" t="s">
        <v>100</v>
      </c>
      <c r="B316" s="16" t="s">
        <v>9</v>
      </c>
      <c r="C316" s="60">
        <v>14</v>
      </c>
      <c r="D316" s="30">
        <v>301010310000001</v>
      </c>
      <c r="E316" s="18">
        <v>8682817000316</v>
      </c>
      <c r="F316" s="26">
        <f>FiyatListesi!D272+FiyatListesi!D294</f>
        <v>78.5</v>
      </c>
    </row>
    <row r="317" spans="1:6">
      <c r="A317" s="16" t="s">
        <v>714</v>
      </c>
      <c r="B317" s="16" t="s">
        <v>9</v>
      </c>
      <c r="C317" s="60">
        <v>14</v>
      </c>
      <c r="D317" s="30">
        <v>301010310000009</v>
      </c>
      <c r="E317" s="18">
        <v>8682817008077</v>
      </c>
      <c r="F317" s="26">
        <f>FiyatListesi!D272+FiyatListesi!D294</f>
        <v>78.5</v>
      </c>
    </row>
    <row r="318" spans="1:6">
      <c r="A318" s="34" t="s">
        <v>715</v>
      </c>
      <c r="B318" s="16" t="s">
        <v>9</v>
      </c>
      <c r="C318" s="60">
        <v>14</v>
      </c>
      <c r="D318" s="30">
        <v>301010310000032</v>
      </c>
      <c r="E318" s="18">
        <v>8682817008275</v>
      </c>
      <c r="F318" s="26">
        <f>FiyatListesi!D272+FiyatListesi!D278+FiyatListesi!D283+FiyatListesi!D286</f>
        <v>71</v>
      </c>
    </row>
    <row r="319" spans="1:6">
      <c r="A319" s="16" t="s">
        <v>716</v>
      </c>
      <c r="B319" s="16" t="s">
        <v>9</v>
      </c>
      <c r="C319" s="60">
        <v>14</v>
      </c>
      <c r="D319" s="30">
        <v>301010310000002</v>
      </c>
      <c r="E319" s="18">
        <v>8682817008008</v>
      </c>
      <c r="F319" s="26">
        <f>FiyatListesi!D272+FiyatListesi!D278+FiyatListesi!D294</f>
        <v>92</v>
      </c>
    </row>
    <row r="320" spans="1:6">
      <c r="A320" s="34" t="s">
        <v>717</v>
      </c>
      <c r="B320" s="16" t="s">
        <v>9</v>
      </c>
      <c r="C320" s="60">
        <v>14</v>
      </c>
      <c r="D320" s="30">
        <v>301010310000023</v>
      </c>
      <c r="E320" s="18">
        <v>8682817008183</v>
      </c>
      <c r="F320" s="26">
        <f>FiyatListesi!D272+FiyatListesi!D278+FiyatListesi!D294</f>
        <v>92</v>
      </c>
    </row>
    <row r="321" spans="1:6">
      <c r="A321" s="16" t="s">
        <v>115</v>
      </c>
      <c r="B321" s="16" t="s">
        <v>23</v>
      </c>
      <c r="C321" s="60">
        <v>15</v>
      </c>
      <c r="D321" s="30">
        <v>301010012000001</v>
      </c>
      <c r="E321" s="18">
        <v>8682817001511</v>
      </c>
      <c r="F321" s="26">
        <f>FiyatListesi!D313</f>
        <v>85.5</v>
      </c>
    </row>
    <row r="322" spans="1:6">
      <c r="A322" s="16" t="s">
        <v>116</v>
      </c>
      <c r="B322" s="16" t="s">
        <v>23</v>
      </c>
      <c r="C322" s="60">
        <v>15</v>
      </c>
      <c r="D322" s="30">
        <v>301010012000002</v>
      </c>
      <c r="E322" s="18">
        <v>8682817001528</v>
      </c>
      <c r="F322" s="26">
        <f>FiyatListesi!D313+FiyatListesi!D321</f>
        <v>96</v>
      </c>
    </row>
    <row r="323" spans="1:6">
      <c r="A323" s="16" t="s">
        <v>311</v>
      </c>
      <c r="B323" s="16" t="s">
        <v>23</v>
      </c>
      <c r="C323" s="60">
        <v>15</v>
      </c>
      <c r="D323" s="30">
        <v>301010012000004</v>
      </c>
      <c r="E323" s="18">
        <v>8682817001535</v>
      </c>
      <c r="F323" s="26">
        <f>FiyatListesi!D313</f>
        <v>85.5</v>
      </c>
    </row>
    <row r="324" spans="1:6">
      <c r="A324" s="16" t="s">
        <v>732</v>
      </c>
      <c r="B324" s="16" t="s">
        <v>23</v>
      </c>
      <c r="C324" s="60">
        <v>15</v>
      </c>
      <c r="D324" s="30">
        <v>301010012000005</v>
      </c>
      <c r="E324" s="18">
        <v>8682817001542</v>
      </c>
      <c r="F324" s="26">
        <f>FiyatListesi!D313+FiyatListesi!D321</f>
        <v>96</v>
      </c>
    </row>
    <row r="325" spans="1:6">
      <c r="A325" s="16" t="s">
        <v>110</v>
      </c>
      <c r="B325" s="16" t="s">
        <v>18</v>
      </c>
      <c r="C325" s="60">
        <v>16</v>
      </c>
      <c r="D325" s="30">
        <v>301010011100001</v>
      </c>
      <c r="E325" s="18">
        <v>8682817001337</v>
      </c>
      <c r="F325" s="26">
        <f>FiyatListesi!D299</f>
        <v>75</v>
      </c>
    </row>
    <row r="326" spans="1:6">
      <c r="A326" s="16" t="s">
        <v>307</v>
      </c>
      <c r="B326" s="16" t="s">
        <v>18</v>
      </c>
      <c r="C326" s="60">
        <v>16</v>
      </c>
      <c r="D326" s="30">
        <v>301010011100002</v>
      </c>
      <c r="E326" s="18">
        <v>8682817001344</v>
      </c>
      <c r="F326" s="26">
        <f>FiyatListesi!D299</f>
        <v>75</v>
      </c>
    </row>
    <row r="327" spans="1:6">
      <c r="A327" s="16" t="s">
        <v>114</v>
      </c>
      <c r="B327" s="16" t="s">
        <v>22</v>
      </c>
      <c r="C327" s="60">
        <v>16</v>
      </c>
      <c r="D327" s="30">
        <v>301010011200001</v>
      </c>
      <c r="E327" s="18">
        <v>8682817001375</v>
      </c>
      <c r="F327" s="26">
        <f>FiyatListesi!D303</f>
        <v>86.5</v>
      </c>
    </row>
    <row r="328" spans="1:6">
      <c r="A328" s="16" t="s">
        <v>797</v>
      </c>
      <c r="B328" s="16" t="s">
        <v>22</v>
      </c>
      <c r="C328" s="60">
        <v>16</v>
      </c>
      <c r="D328" s="30">
        <v>301010011200002</v>
      </c>
      <c r="E328" s="18">
        <v>8682817001382</v>
      </c>
      <c r="F328" s="26">
        <f>FiyatListesi!D303</f>
        <v>86.5</v>
      </c>
    </row>
    <row r="329" spans="1:6">
      <c r="A329" s="16" t="s">
        <v>111</v>
      </c>
      <c r="B329" s="16" t="s">
        <v>19</v>
      </c>
      <c r="C329" s="60">
        <v>16</v>
      </c>
      <c r="D329" s="30">
        <v>301010011300001</v>
      </c>
      <c r="E329" s="18">
        <v>8682817001412</v>
      </c>
      <c r="F329" s="26">
        <f>FiyatListesi!D300</f>
        <v>85</v>
      </c>
    </row>
    <row r="330" spans="1:6">
      <c r="A330" s="16" t="s">
        <v>820</v>
      </c>
      <c r="B330" s="16" t="s">
        <v>19</v>
      </c>
      <c r="C330" s="60">
        <v>16</v>
      </c>
      <c r="D330" s="30">
        <v>301010011300003</v>
      </c>
      <c r="E330" s="18">
        <v>8682817001429</v>
      </c>
      <c r="F330" s="26">
        <f>FiyatListesi!D300</f>
        <v>85</v>
      </c>
    </row>
    <row r="331" spans="1:6">
      <c r="A331" s="16" t="s">
        <v>113</v>
      </c>
      <c r="B331" s="16" t="s">
        <v>21</v>
      </c>
      <c r="C331" s="60">
        <v>16</v>
      </c>
      <c r="D331" s="30">
        <v>301010011400001</v>
      </c>
      <c r="E331" s="18">
        <v>8682817001436</v>
      </c>
      <c r="F331" s="26">
        <f>FiyatListesi!D302</f>
        <v>86.5</v>
      </c>
    </row>
    <row r="332" spans="1:6">
      <c r="A332" s="16" t="s">
        <v>829</v>
      </c>
      <c r="B332" s="16" t="s">
        <v>21</v>
      </c>
      <c r="C332" s="60">
        <v>16</v>
      </c>
      <c r="D332" s="30">
        <v>301010011400002</v>
      </c>
      <c r="E332" s="18">
        <v>8682817001443</v>
      </c>
      <c r="F332" s="26">
        <f>FiyatListesi!D302</f>
        <v>86.5</v>
      </c>
    </row>
    <row r="333" spans="1:6">
      <c r="A333" s="16" t="s">
        <v>112</v>
      </c>
      <c r="B333" s="16" t="s">
        <v>20</v>
      </c>
      <c r="C333" s="60">
        <v>16</v>
      </c>
      <c r="D333" s="30">
        <v>301010011500001</v>
      </c>
      <c r="E333" s="18">
        <v>8682817001467</v>
      </c>
      <c r="F333" s="26">
        <f>FiyatListesi!D301</f>
        <v>92.5</v>
      </c>
    </row>
    <row r="334" spans="1:6">
      <c r="A334" s="16" t="s">
        <v>850</v>
      </c>
      <c r="B334" s="16" t="s">
        <v>20</v>
      </c>
      <c r="C334" s="60">
        <v>16</v>
      </c>
      <c r="D334" s="30">
        <v>301010011500003</v>
      </c>
      <c r="E334" s="18">
        <v>8682817001474</v>
      </c>
      <c r="F334" s="26">
        <f>FiyatListesi!D301</f>
        <v>92.5</v>
      </c>
    </row>
    <row r="335" spans="1:6">
      <c r="A335" s="16" t="s">
        <v>117</v>
      </c>
      <c r="B335" s="16" t="s">
        <v>24</v>
      </c>
      <c r="C335" s="60">
        <v>17</v>
      </c>
      <c r="D335" s="30">
        <v>301010010100002</v>
      </c>
      <c r="E335" s="18">
        <v>8682817000460</v>
      </c>
      <c r="F335" s="26">
        <f>FiyatListesi!D326</f>
        <v>84</v>
      </c>
    </row>
    <row r="336" spans="1:6">
      <c r="A336" s="16" t="s">
        <v>733</v>
      </c>
      <c r="B336" s="16" t="s">
        <v>24</v>
      </c>
      <c r="C336" s="60">
        <v>17</v>
      </c>
      <c r="D336" s="30">
        <v>301010010100003</v>
      </c>
      <c r="E336" s="18">
        <v>8682817000477</v>
      </c>
      <c r="F336" s="26">
        <f>FiyatListesi!D326+FiyatListesi!D338</f>
        <v>92</v>
      </c>
    </row>
    <row r="337" spans="1:6">
      <c r="A337" s="34" t="s">
        <v>734</v>
      </c>
      <c r="B337" s="16" t="s">
        <v>24</v>
      </c>
      <c r="C337" s="60">
        <v>17</v>
      </c>
      <c r="D337" s="30">
        <v>301010010100004</v>
      </c>
      <c r="E337" s="18">
        <v>8682817000484</v>
      </c>
      <c r="F337" s="26">
        <f>FiyatListesi!D326+FiyatListesi!D338+FiyatListesi!D349</f>
        <v>100</v>
      </c>
    </row>
    <row r="338" spans="1:6">
      <c r="A338" s="34" t="s">
        <v>735</v>
      </c>
      <c r="B338" s="16" t="s">
        <v>24</v>
      </c>
      <c r="C338" s="60">
        <v>17</v>
      </c>
      <c r="D338" s="30">
        <v>301010010100005</v>
      </c>
      <c r="E338" s="18">
        <v>8682817000491</v>
      </c>
      <c r="F338" s="26">
        <f>FiyatListesi!D326+FiyatListesi!D338+FiyatListesi!D350</f>
        <v>99</v>
      </c>
    </row>
    <row r="339" spans="1:6">
      <c r="A339" s="16" t="s">
        <v>736</v>
      </c>
      <c r="B339" s="16" t="s">
        <v>24</v>
      </c>
      <c r="C339" s="60">
        <v>17</v>
      </c>
      <c r="D339" s="30">
        <v>301010010100006</v>
      </c>
      <c r="E339" s="18">
        <v>8682817000514</v>
      </c>
      <c r="F339" s="26">
        <f>FiyatListesi!D326+FiyatListesi!D338+FiyatListesi!D352</f>
        <v>118.5</v>
      </c>
    </row>
    <row r="340" spans="1:6">
      <c r="A340" s="16" t="s">
        <v>737</v>
      </c>
      <c r="B340" s="16" t="s">
        <v>24</v>
      </c>
      <c r="C340" s="60">
        <v>17</v>
      </c>
      <c r="D340" s="30">
        <v>301010010100034</v>
      </c>
      <c r="E340" s="18">
        <v>8682817140517</v>
      </c>
      <c r="F340" s="26">
        <f>FiyatListesi!D326+FiyatListesi!D338+FiyatListesi!D353</f>
        <v>102.5</v>
      </c>
    </row>
    <row r="341" spans="1:6">
      <c r="A341" s="34" t="s">
        <v>738</v>
      </c>
      <c r="B341" s="16" t="s">
        <v>24</v>
      </c>
      <c r="C341" s="60">
        <v>17</v>
      </c>
      <c r="D341" s="30">
        <v>301010010100036</v>
      </c>
      <c r="E341" s="18">
        <v>8682817140531</v>
      </c>
      <c r="F341" s="26">
        <f>FiyatListesi!D326+FiyatListesi!D339</f>
        <v>91</v>
      </c>
    </row>
    <row r="342" spans="1:6">
      <c r="A342" s="35" t="s">
        <v>739</v>
      </c>
      <c r="B342" s="3" t="s">
        <v>24</v>
      </c>
      <c r="C342" s="60">
        <v>17</v>
      </c>
      <c r="D342" s="43"/>
      <c r="E342" s="5"/>
      <c r="F342" s="27">
        <f>FiyatListesi!D326+FiyatListesi!D339+FiyatListesi!D349</f>
        <v>99</v>
      </c>
    </row>
    <row r="343" spans="1:6">
      <c r="A343" s="35" t="s">
        <v>740</v>
      </c>
      <c r="B343" s="3" t="s">
        <v>24</v>
      </c>
      <c r="C343" s="60">
        <v>17</v>
      </c>
      <c r="D343" s="43"/>
      <c r="E343" s="5"/>
      <c r="F343" s="27">
        <f>FiyatListesi!D326+FiyatListesi!D339+FiyatListesi!D352</f>
        <v>117.5</v>
      </c>
    </row>
    <row r="344" spans="1:6">
      <c r="A344" s="16" t="s">
        <v>741</v>
      </c>
      <c r="B344" s="16" t="s">
        <v>24</v>
      </c>
      <c r="C344" s="60">
        <v>17</v>
      </c>
      <c r="D344" s="30">
        <v>301010010100035</v>
      </c>
      <c r="E344" s="18">
        <v>8682817140524</v>
      </c>
      <c r="F344" s="26">
        <f>FiyatListesi!D326+FiyatListesi!D339+FiyatListesi!D353</f>
        <v>101.5</v>
      </c>
    </row>
    <row r="345" spans="1:6">
      <c r="A345" s="33" t="s">
        <v>1103</v>
      </c>
      <c r="B345" s="16" t="s">
        <v>24</v>
      </c>
      <c r="C345" s="60">
        <v>17</v>
      </c>
      <c r="D345" s="38">
        <v>301010010100033</v>
      </c>
      <c r="E345" s="18">
        <v>8682817000767</v>
      </c>
      <c r="F345" s="26">
        <f>FiyatListesi!D326+FiyatListesi!D340</f>
        <v>91</v>
      </c>
    </row>
    <row r="346" spans="1:6">
      <c r="A346" s="34" t="s">
        <v>742</v>
      </c>
      <c r="B346" s="16" t="s">
        <v>24</v>
      </c>
      <c r="C346" s="60">
        <v>17</v>
      </c>
      <c r="D346" s="30">
        <v>301010010100028</v>
      </c>
      <c r="E346" s="18">
        <v>8682817000712</v>
      </c>
      <c r="F346" s="26">
        <f>FiyatListesi!D326+FiyatListesi!D340+FiyatListesi!D350</f>
        <v>98</v>
      </c>
    </row>
    <row r="347" spans="1:6">
      <c r="A347" s="34" t="s">
        <v>743</v>
      </c>
      <c r="B347" s="16" t="s">
        <v>24</v>
      </c>
      <c r="C347" s="60">
        <v>17</v>
      </c>
      <c r="D347" s="30">
        <v>301010010100007</v>
      </c>
      <c r="E347" s="18">
        <v>8682817000521</v>
      </c>
      <c r="F347" s="26">
        <f>FiyatListesi!D326+FiyatListesi!D341</f>
        <v>110.5</v>
      </c>
    </row>
    <row r="348" spans="1:6">
      <c r="A348" s="34" t="s">
        <v>744</v>
      </c>
      <c r="B348" s="16" t="s">
        <v>24</v>
      </c>
      <c r="C348" s="60">
        <v>17</v>
      </c>
      <c r="D348" s="30">
        <v>301010010100008</v>
      </c>
      <c r="E348" s="18">
        <v>8682817000538</v>
      </c>
      <c r="F348" s="26">
        <f>FiyatListesi!D326+FiyatListesi!D341+FiyatListesi!D349</f>
        <v>118.5</v>
      </c>
    </row>
    <row r="349" spans="1:6">
      <c r="A349" s="35" t="s">
        <v>745</v>
      </c>
      <c r="B349" s="3" t="s">
        <v>24</v>
      </c>
      <c r="C349" s="60">
        <v>17</v>
      </c>
      <c r="D349" s="43"/>
      <c r="E349" s="5"/>
      <c r="F349" s="27">
        <f>FiyatListesi!D326+FiyatListesi!D341+FiyatListesi!D354</f>
        <v>122.5</v>
      </c>
    </row>
    <row r="350" spans="1:6">
      <c r="A350" s="16" t="s">
        <v>746</v>
      </c>
      <c r="B350" s="16" t="s">
        <v>24</v>
      </c>
      <c r="C350" s="60">
        <v>17</v>
      </c>
      <c r="D350" s="30">
        <v>301010010100040</v>
      </c>
      <c r="E350" s="18">
        <v>8682817145024</v>
      </c>
      <c r="F350" s="26">
        <f>FiyatListesi!D326+FiyatListesi!D342+FiyatListesi!D355</f>
        <v>131</v>
      </c>
    </row>
    <row r="351" spans="1:6">
      <c r="A351" s="16" t="s">
        <v>747</v>
      </c>
      <c r="B351" s="16" t="s">
        <v>24</v>
      </c>
      <c r="C351" s="60">
        <v>17</v>
      </c>
      <c r="D351" s="30">
        <v>301010010100009</v>
      </c>
      <c r="E351" s="18">
        <v>8682817000545</v>
      </c>
      <c r="F351" s="26">
        <f>FiyatListesi!D326+FiyatListesi!D343+FiyatListesi!D349</f>
        <v>104</v>
      </c>
    </row>
    <row r="352" spans="1:6">
      <c r="A352" s="16" t="s">
        <v>748</v>
      </c>
      <c r="B352" s="16" t="s">
        <v>24</v>
      </c>
      <c r="C352" s="60">
        <v>17</v>
      </c>
      <c r="D352" s="30">
        <v>301010010100010</v>
      </c>
      <c r="E352" s="18">
        <v>8682817000552</v>
      </c>
      <c r="F352" s="26">
        <f>FiyatListesi!D326+FiyatListesi!D346+FiyatListesi!D349</f>
        <v>104</v>
      </c>
    </row>
    <row r="353" spans="1:6">
      <c r="A353" s="16" t="s">
        <v>749</v>
      </c>
      <c r="B353" s="16" t="s">
        <v>24</v>
      </c>
      <c r="C353" s="60">
        <v>17</v>
      </c>
      <c r="D353" s="30">
        <v>301010010100011</v>
      </c>
      <c r="E353" s="18">
        <v>8682817000507</v>
      </c>
      <c r="F353" s="26">
        <f>FiyatListesi!D326+FiyatListesi!D335</f>
        <v>98.5</v>
      </c>
    </row>
    <row r="354" spans="1:6">
      <c r="A354" s="16" t="s">
        <v>750</v>
      </c>
      <c r="B354" s="16" t="s">
        <v>24</v>
      </c>
      <c r="C354" s="60">
        <v>17</v>
      </c>
      <c r="D354" s="30">
        <v>301010010100012</v>
      </c>
      <c r="E354" s="18">
        <v>8682817000569</v>
      </c>
      <c r="F354" s="26">
        <f>FiyatListesi!D326+FiyatListesi!D335+FiyatListesi!D338</f>
        <v>106.5</v>
      </c>
    </row>
    <row r="355" spans="1:6">
      <c r="A355" s="3" t="s">
        <v>751</v>
      </c>
      <c r="B355" s="3" t="s">
        <v>24</v>
      </c>
      <c r="C355" s="60">
        <v>17</v>
      </c>
      <c r="D355" s="43"/>
      <c r="E355" s="5"/>
      <c r="F355" s="27">
        <f>FiyatListesi!D326+FiyatListesi!D335+FiyatListesi!D338+FiyatListesi!D349</f>
        <v>114.5</v>
      </c>
    </row>
    <row r="356" spans="1:6">
      <c r="A356" s="16" t="s">
        <v>752</v>
      </c>
      <c r="B356" s="16" t="s">
        <v>24</v>
      </c>
      <c r="C356" s="60">
        <v>17</v>
      </c>
      <c r="D356" s="30">
        <v>301010010100013</v>
      </c>
      <c r="E356" s="18">
        <v>8682817000576</v>
      </c>
      <c r="F356" s="26">
        <f>FiyatListesi!D326+FiyatListesi!D335+FiyatListesi!D338+FiyatListesi!D352</f>
        <v>133</v>
      </c>
    </row>
    <row r="357" spans="1:6">
      <c r="A357" s="34" t="s">
        <v>753</v>
      </c>
      <c r="B357" s="16" t="s">
        <v>24</v>
      </c>
      <c r="C357" s="60">
        <v>17</v>
      </c>
      <c r="D357" s="30">
        <v>301010010100014</v>
      </c>
      <c r="E357" s="18">
        <v>8682817000583</v>
      </c>
      <c r="F357" s="26">
        <f>FiyatListesi!D326+FiyatListesi!D335+FiyatListesi!D339</f>
        <v>105.5</v>
      </c>
    </row>
    <row r="358" spans="1:6">
      <c r="A358" s="3" t="s">
        <v>754</v>
      </c>
      <c r="B358" s="3" t="s">
        <v>24</v>
      </c>
      <c r="C358" s="60">
        <v>17</v>
      </c>
      <c r="D358" s="43"/>
      <c r="E358" s="5"/>
      <c r="F358" s="27">
        <f>FiyatListesi!D326+FiyatListesi!D335+FiyatListesi!D339+FiyatListesi!D349</f>
        <v>113.5</v>
      </c>
    </row>
    <row r="359" spans="1:6">
      <c r="A359" s="16" t="s">
        <v>755</v>
      </c>
      <c r="B359" s="16" t="s">
        <v>24</v>
      </c>
      <c r="C359" s="60">
        <v>17</v>
      </c>
      <c r="D359" s="30">
        <v>301010010100015</v>
      </c>
      <c r="E359" s="18">
        <v>8682817000590</v>
      </c>
      <c r="F359" s="26">
        <f>FiyatListesi!D326+FiyatListesi!D335+FiyatListesi!D341+FiyatListesi!D349</f>
        <v>133</v>
      </c>
    </row>
    <row r="360" spans="1:6">
      <c r="A360" s="16" t="s">
        <v>756</v>
      </c>
      <c r="B360" s="16" t="s">
        <v>24</v>
      </c>
      <c r="C360" s="60">
        <v>17</v>
      </c>
      <c r="D360" s="30">
        <v>301010010100016</v>
      </c>
      <c r="E360" s="18">
        <v>8682817000606</v>
      </c>
      <c r="F360" s="26">
        <f>FiyatListesi!D326+FiyatListesi!D335+FiyatListesi!D341+FiyatListesi!D352</f>
        <v>151.5</v>
      </c>
    </row>
    <row r="361" spans="1:6">
      <c r="A361" s="35" t="s">
        <v>757</v>
      </c>
      <c r="B361" s="3" t="s">
        <v>24</v>
      </c>
      <c r="C361" s="60">
        <v>17</v>
      </c>
      <c r="D361" s="43"/>
      <c r="E361" s="5"/>
      <c r="F361" s="27">
        <f>FiyatListesi!D326+FiyatListesi!D335+FiyatListesi!D357+FiyatListesi!D341+FiyatListesi!D357</f>
        <v>149</v>
      </c>
    </row>
    <row r="362" spans="1:6">
      <c r="A362" s="35" t="s">
        <v>758</v>
      </c>
      <c r="B362" s="3" t="s">
        <v>24</v>
      </c>
      <c r="C362" s="60">
        <v>17</v>
      </c>
      <c r="D362" s="43"/>
      <c r="E362" s="5"/>
      <c r="F362" s="27">
        <f>FiyatListesi!D326+FiyatListesi!D335+FiyatListesi!D343</f>
        <v>110.5</v>
      </c>
    </row>
    <row r="363" spans="1:6">
      <c r="A363" s="34" t="s">
        <v>759</v>
      </c>
      <c r="B363" s="16" t="s">
        <v>24</v>
      </c>
      <c r="C363" s="60">
        <v>17</v>
      </c>
      <c r="D363" s="30">
        <v>301010010100018</v>
      </c>
      <c r="E363" s="18">
        <v>8682817000613</v>
      </c>
      <c r="F363" s="26">
        <f>FiyatListesi!D326+FiyatListesi!D335+FiyatListesi!D341+FiyatListesi!D349</f>
        <v>133</v>
      </c>
    </row>
    <row r="364" spans="1:6">
      <c r="A364" s="16" t="s">
        <v>760</v>
      </c>
      <c r="B364" s="16" t="s">
        <v>24</v>
      </c>
      <c r="C364" s="60">
        <v>17</v>
      </c>
      <c r="D364" s="30">
        <v>301010010100019</v>
      </c>
      <c r="E364" s="18">
        <v>8682817000620</v>
      </c>
      <c r="F364" s="26">
        <f>FiyatListesi!D326</f>
        <v>84</v>
      </c>
    </row>
    <row r="365" spans="1:6">
      <c r="A365" s="34" t="s">
        <v>761</v>
      </c>
      <c r="B365" s="16" t="s">
        <v>24</v>
      </c>
      <c r="C365" s="60">
        <v>17</v>
      </c>
      <c r="D365" s="30">
        <v>301010010100026</v>
      </c>
      <c r="E365" s="18">
        <v>8682817000699</v>
      </c>
      <c r="F365" s="26">
        <f>FiyatListesi!D326+FiyatListesi!D338</f>
        <v>92</v>
      </c>
    </row>
    <row r="366" spans="1:6">
      <c r="A366" s="16" t="s">
        <v>762</v>
      </c>
      <c r="B366" s="16" t="s">
        <v>24</v>
      </c>
      <c r="C366" s="60">
        <v>17</v>
      </c>
      <c r="D366" s="30">
        <v>301010010100020</v>
      </c>
      <c r="E366" s="18">
        <v>8682817000637</v>
      </c>
      <c r="F366" s="26">
        <f>FiyatListesi!D326+FiyatListesi!D338+FiyatListesi!D349</f>
        <v>100</v>
      </c>
    </row>
    <row r="367" spans="1:6">
      <c r="A367" s="34" t="s">
        <v>763</v>
      </c>
      <c r="B367" s="16" t="s">
        <v>24</v>
      </c>
      <c r="C367" s="60">
        <v>17</v>
      </c>
      <c r="D367" s="30">
        <v>301010010100044</v>
      </c>
      <c r="E367" s="18">
        <v>8682817145611</v>
      </c>
      <c r="F367" s="26">
        <f>FiyatListesi!D326+FiyatListesi!D338+FiyatListesi!D352</f>
        <v>118.5</v>
      </c>
    </row>
    <row r="368" spans="1:6">
      <c r="A368" s="35" t="s">
        <v>764</v>
      </c>
      <c r="B368" s="3" t="s">
        <v>24</v>
      </c>
      <c r="C368" s="60">
        <v>17</v>
      </c>
      <c r="D368" s="43"/>
      <c r="E368" s="5"/>
      <c r="F368" s="27">
        <f>FiyatListesi!D326+FiyatListesi!D339</f>
        <v>91</v>
      </c>
    </row>
    <row r="369" spans="1:6">
      <c r="A369" s="35" t="s">
        <v>765</v>
      </c>
      <c r="B369" s="3" t="s">
        <v>24</v>
      </c>
      <c r="C369" s="60">
        <v>17</v>
      </c>
      <c r="D369" s="43"/>
      <c r="E369" s="5"/>
      <c r="F369" s="27">
        <f>FiyatListesi!D326+FiyatListesi!D339+FiyatListesi!D350</f>
        <v>98</v>
      </c>
    </row>
    <row r="370" spans="1:6">
      <c r="A370" s="35" t="s">
        <v>766</v>
      </c>
      <c r="B370" s="3" t="s">
        <v>24</v>
      </c>
      <c r="C370" s="60">
        <v>17</v>
      </c>
      <c r="D370" s="43"/>
      <c r="E370" s="5"/>
      <c r="F370" s="27">
        <f>FiyatListesi!D327+FiyatListesi!D341</f>
        <v>116</v>
      </c>
    </row>
    <row r="371" spans="1:6">
      <c r="A371" s="3" t="s">
        <v>767</v>
      </c>
      <c r="B371" s="3" t="s">
        <v>24</v>
      </c>
      <c r="C371" s="60">
        <v>17</v>
      </c>
      <c r="D371" s="43"/>
      <c r="E371" s="5"/>
      <c r="F371" s="27">
        <v>743</v>
      </c>
    </row>
    <row r="372" spans="1:6">
      <c r="A372" s="34" t="s">
        <v>768</v>
      </c>
      <c r="B372" s="16" t="s">
        <v>24</v>
      </c>
      <c r="C372" s="60">
        <v>17</v>
      </c>
      <c r="D372" s="30">
        <v>301010010100021</v>
      </c>
      <c r="E372" s="18">
        <v>8682817000644</v>
      </c>
      <c r="F372" s="26">
        <f>FiyatListesi!D326+FiyatListesi!D343+FiyatListesi!D349</f>
        <v>104</v>
      </c>
    </row>
    <row r="373" spans="1:6">
      <c r="A373" s="33" t="s">
        <v>1092</v>
      </c>
      <c r="B373" s="16" t="s">
        <v>24</v>
      </c>
      <c r="C373" s="60">
        <v>17</v>
      </c>
      <c r="D373" s="38">
        <v>301010010100038</v>
      </c>
      <c r="E373" s="18">
        <v>8682817140555</v>
      </c>
      <c r="F373" s="26">
        <f>FiyatListesi!D326+FiyatListesi!D345+FiyatListesi!D349</f>
        <v>103.5</v>
      </c>
    </row>
    <row r="374" spans="1:6">
      <c r="A374" s="34" t="s">
        <v>769</v>
      </c>
      <c r="B374" s="16" t="s">
        <v>24</v>
      </c>
      <c r="C374" s="60">
        <v>17</v>
      </c>
      <c r="D374" s="30">
        <v>301010010100037</v>
      </c>
      <c r="E374" s="18">
        <v>8682817140548</v>
      </c>
      <c r="F374" s="26">
        <f>FiyatListesi!D326+FiyatListesi!D346+FiyatListesi!D349</f>
        <v>104</v>
      </c>
    </row>
    <row r="375" spans="1:6">
      <c r="A375" s="34" t="s">
        <v>770</v>
      </c>
      <c r="B375" s="16" t="s">
        <v>24</v>
      </c>
      <c r="C375" s="60">
        <v>17</v>
      </c>
      <c r="D375" s="30">
        <v>301010010100022</v>
      </c>
      <c r="E375" s="18">
        <v>8682817000651</v>
      </c>
      <c r="F375" s="26">
        <f>FiyatListesi!D326+FiyatListesi!D335</f>
        <v>98.5</v>
      </c>
    </row>
    <row r="376" spans="1:6">
      <c r="A376" s="34" t="s">
        <v>771</v>
      </c>
      <c r="B376" s="16" t="s">
        <v>24</v>
      </c>
      <c r="C376" s="60">
        <v>17</v>
      </c>
      <c r="D376" s="30">
        <v>301010010100023</v>
      </c>
      <c r="E376" s="18">
        <v>8682817000668</v>
      </c>
      <c r="F376" s="26">
        <f>FiyatListesi!D326+FiyatListesi!D335+FiyatListesi!D341+FiyatListesi!D349</f>
        <v>133</v>
      </c>
    </row>
    <row r="377" spans="1:6">
      <c r="A377" s="16" t="s">
        <v>772</v>
      </c>
      <c r="B377" s="16" t="s">
        <v>24</v>
      </c>
      <c r="C377" s="60">
        <v>17</v>
      </c>
      <c r="D377" s="30">
        <v>301010010100024</v>
      </c>
      <c r="E377" s="18">
        <v>8682817000675</v>
      </c>
      <c r="F377" s="26">
        <f>FiyatListesi!D326+FiyatListesi!D335+FiyatListesi!D345+FiyatListesi!D349</f>
        <v>118</v>
      </c>
    </row>
    <row r="378" spans="1:6">
      <c r="A378" s="16" t="s">
        <v>121</v>
      </c>
      <c r="B378" s="16" t="s">
        <v>28</v>
      </c>
      <c r="C378" s="60">
        <v>17</v>
      </c>
      <c r="D378" s="30">
        <v>301010010200001</v>
      </c>
      <c r="E378" s="18">
        <v>8682817000774</v>
      </c>
      <c r="F378" s="26">
        <f>FiyatListesi!D330</f>
        <v>92</v>
      </c>
    </row>
    <row r="379" spans="1:6">
      <c r="A379" s="16" t="s">
        <v>798</v>
      </c>
      <c r="B379" s="16" t="s">
        <v>28</v>
      </c>
      <c r="C379" s="60">
        <v>17</v>
      </c>
      <c r="D379" s="30">
        <v>301010010200014</v>
      </c>
      <c r="E379" s="18">
        <v>8682817140579</v>
      </c>
      <c r="F379" s="26">
        <f>FiyatListesi!D330+FiyatListesi!D338</f>
        <v>100</v>
      </c>
    </row>
    <row r="380" spans="1:6">
      <c r="A380" s="16" t="s">
        <v>799</v>
      </c>
      <c r="B380" s="16" t="s">
        <v>28</v>
      </c>
      <c r="C380" s="60">
        <v>17</v>
      </c>
      <c r="D380" s="30">
        <v>301010010200002</v>
      </c>
      <c r="E380" s="18">
        <v>8682817000781</v>
      </c>
      <c r="F380" s="26">
        <f>FiyatListesi!D330+FiyatListesi!D338+FiyatListesi!D349</f>
        <v>108</v>
      </c>
    </row>
    <row r="381" spans="1:6">
      <c r="A381" s="16" t="s">
        <v>800</v>
      </c>
      <c r="B381" s="16" t="s">
        <v>28</v>
      </c>
      <c r="C381" s="60">
        <v>17</v>
      </c>
      <c r="D381" s="30">
        <v>301010010200003</v>
      </c>
      <c r="E381" s="18">
        <v>8682817000798</v>
      </c>
      <c r="F381" s="26">
        <f>FiyatListesi!D330+FiyatListesi!D338+FiyatListesi!D352</f>
        <v>126.5</v>
      </c>
    </row>
    <row r="382" spans="1:6">
      <c r="A382" s="34" t="s">
        <v>801</v>
      </c>
      <c r="B382" s="16" t="s">
        <v>28</v>
      </c>
      <c r="C382" s="60">
        <v>17</v>
      </c>
      <c r="D382" s="30">
        <v>301010010200004</v>
      </c>
      <c r="E382" s="18">
        <v>8682817000804</v>
      </c>
      <c r="F382" s="26">
        <f>FiyatListesi!D330+FiyatListesi!D341+FiyatListesi!D349</f>
        <v>126.5</v>
      </c>
    </row>
    <row r="383" spans="1:6">
      <c r="A383" s="16" t="s">
        <v>802</v>
      </c>
      <c r="B383" s="16" t="s">
        <v>28</v>
      </c>
      <c r="C383" s="60">
        <v>17</v>
      </c>
      <c r="D383" s="30">
        <v>301010010200005</v>
      </c>
      <c r="E383" s="18">
        <v>8682817000811</v>
      </c>
      <c r="F383" s="26">
        <f>FiyatListesi!D330+FiyatListesi!D335</f>
        <v>106.5</v>
      </c>
    </row>
    <row r="384" spans="1:6">
      <c r="A384" s="16" t="s">
        <v>803</v>
      </c>
      <c r="B384" s="16" t="s">
        <v>28</v>
      </c>
      <c r="C384" s="60">
        <v>17</v>
      </c>
      <c r="D384" s="30">
        <v>301010010200006</v>
      </c>
      <c r="E384" s="18">
        <v>8682817000828</v>
      </c>
      <c r="F384" s="26">
        <f>FiyatListesi!D330+FiyatListesi!D335+FiyatListesi!D338</f>
        <v>114.5</v>
      </c>
    </row>
    <row r="385" spans="1:6">
      <c r="A385" s="16" t="s">
        <v>804</v>
      </c>
      <c r="B385" s="16" t="s">
        <v>28</v>
      </c>
      <c r="C385" s="60">
        <v>17</v>
      </c>
      <c r="D385" s="30">
        <v>301010010200007</v>
      </c>
      <c r="E385" s="18">
        <v>8682817000835</v>
      </c>
      <c r="F385" s="26">
        <f>FiyatListesi!D330</f>
        <v>92</v>
      </c>
    </row>
    <row r="386" spans="1:6">
      <c r="A386" s="16" t="s">
        <v>805</v>
      </c>
      <c r="B386" s="16" t="s">
        <v>28</v>
      </c>
      <c r="C386" s="60">
        <v>17</v>
      </c>
      <c r="D386" s="30">
        <v>301010010200015</v>
      </c>
      <c r="E386" s="18">
        <v>8682817140586</v>
      </c>
      <c r="F386" s="26">
        <f>FiyatListesi!D330+FiyatListesi!D338+FiyatListesi!D352</f>
        <v>126.5</v>
      </c>
    </row>
    <row r="387" spans="1:6">
      <c r="A387" s="16" t="s">
        <v>806</v>
      </c>
      <c r="B387" s="16" t="s">
        <v>28</v>
      </c>
      <c r="C387" s="60">
        <v>17</v>
      </c>
      <c r="D387" s="30">
        <v>301010010200008</v>
      </c>
      <c r="E387" s="18">
        <v>8682817000842</v>
      </c>
      <c r="F387" s="26">
        <f>FiyatListesi!D330+FiyatListesi!D341</f>
        <v>118.5</v>
      </c>
    </row>
    <row r="388" spans="1:6">
      <c r="A388" s="34" t="s">
        <v>807</v>
      </c>
      <c r="B388" s="16" t="s">
        <v>28</v>
      </c>
      <c r="C388" s="60">
        <v>17</v>
      </c>
      <c r="D388" s="30">
        <v>301010010200012</v>
      </c>
      <c r="E388" s="18">
        <v>8682817000873</v>
      </c>
      <c r="F388" s="26">
        <f>FiyatListesi!D330+FiyatListesi!D341+FiyatListesi!D349</f>
        <v>126.5</v>
      </c>
    </row>
    <row r="389" spans="1:6">
      <c r="A389" s="16" t="s">
        <v>808</v>
      </c>
      <c r="B389" s="16" t="s">
        <v>28</v>
      </c>
      <c r="C389" s="60">
        <v>17</v>
      </c>
      <c r="D389" s="30">
        <v>301010010200009</v>
      </c>
      <c r="E389" s="18">
        <v>8682817000859</v>
      </c>
      <c r="F389" s="26">
        <f>FiyatListesi!D330+FiyatListesi!D345</f>
        <v>103.5</v>
      </c>
    </row>
    <row r="390" spans="1:6">
      <c r="A390" s="16" t="s">
        <v>118</v>
      </c>
      <c r="B390" s="16" t="s">
        <v>25</v>
      </c>
      <c r="C390" s="60">
        <v>17</v>
      </c>
      <c r="D390" s="30">
        <v>301010010300001</v>
      </c>
      <c r="E390" s="18">
        <v>8682817000880</v>
      </c>
      <c r="F390" s="26">
        <f>FiyatListesi!D327</f>
        <v>89.5</v>
      </c>
    </row>
    <row r="391" spans="1:6">
      <c r="A391" s="16" t="s">
        <v>821</v>
      </c>
      <c r="B391" s="16" t="s">
        <v>25</v>
      </c>
      <c r="C391" s="60">
        <v>17</v>
      </c>
      <c r="D391" s="30">
        <v>301010010300002</v>
      </c>
      <c r="E391" s="18">
        <v>8682817000897</v>
      </c>
      <c r="F391" s="26">
        <f>FiyatListesi!D327+FiyatListesi!D338+FiyatListesi!D349</f>
        <v>105.5</v>
      </c>
    </row>
    <row r="392" spans="1:6">
      <c r="A392" s="34" t="s">
        <v>822</v>
      </c>
      <c r="B392" s="16" t="s">
        <v>25</v>
      </c>
      <c r="C392" s="60">
        <v>17</v>
      </c>
      <c r="D392" s="30">
        <v>301010010300003</v>
      </c>
      <c r="E392" s="18">
        <v>8682817000903</v>
      </c>
      <c r="F392" s="26">
        <f>FiyatListesi!D327+FiyatListesi!D341</f>
        <v>116</v>
      </c>
    </row>
    <row r="393" spans="1:6">
      <c r="A393" s="34" t="s">
        <v>823</v>
      </c>
      <c r="B393" s="16" t="s">
        <v>25</v>
      </c>
      <c r="C393" s="60">
        <v>17</v>
      </c>
      <c r="D393" s="30">
        <v>301010010300004</v>
      </c>
      <c r="E393" s="18">
        <v>8682817000910</v>
      </c>
      <c r="F393" s="26">
        <f>FiyatListesi!D327+FiyatListesi!D341+FiyatListesi!D357</f>
        <v>128</v>
      </c>
    </row>
    <row r="394" spans="1:6">
      <c r="A394" s="16" t="s">
        <v>824</v>
      </c>
      <c r="B394" s="16" t="s">
        <v>25</v>
      </c>
      <c r="C394" s="60">
        <v>17</v>
      </c>
      <c r="D394" s="30">
        <v>301010010300005</v>
      </c>
      <c r="E394" s="18">
        <v>8682817000927</v>
      </c>
      <c r="F394" s="26">
        <f>FiyatListesi!D327+FiyatListesi!D335</f>
        <v>104</v>
      </c>
    </row>
    <row r="395" spans="1:6">
      <c r="A395" s="16" t="s">
        <v>825</v>
      </c>
      <c r="B395" s="16" t="s">
        <v>25</v>
      </c>
      <c r="C395" s="60">
        <v>17</v>
      </c>
      <c r="D395" s="30">
        <v>301010010300006</v>
      </c>
      <c r="E395" s="18">
        <v>8682817000934</v>
      </c>
      <c r="F395" s="26">
        <f>FiyatListesi!D327+FiyatListesi!D335+FiyatListesi!D339</f>
        <v>111</v>
      </c>
    </row>
    <row r="396" spans="1:6">
      <c r="A396" s="16" t="s">
        <v>826</v>
      </c>
      <c r="B396" s="16" t="s">
        <v>25</v>
      </c>
      <c r="C396" s="60">
        <v>17</v>
      </c>
      <c r="D396" s="30">
        <v>301010010300007</v>
      </c>
      <c r="E396" s="18">
        <v>8682817000941</v>
      </c>
      <c r="F396" s="26">
        <f>FiyatListesi!D327</f>
        <v>89.5</v>
      </c>
    </row>
    <row r="397" spans="1:6">
      <c r="A397" s="16" t="s">
        <v>827</v>
      </c>
      <c r="B397" s="16" t="s">
        <v>25</v>
      </c>
      <c r="C397" s="60">
        <v>17</v>
      </c>
      <c r="D397" s="30">
        <v>301010010300008</v>
      </c>
      <c r="E397" s="18">
        <v>8682817000958</v>
      </c>
      <c r="F397" s="26">
        <f>FiyatListesi!D327+FiyatListesi!D341</f>
        <v>116</v>
      </c>
    </row>
    <row r="398" spans="1:6">
      <c r="A398" s="16" t="s">
        <v>120</v>
      </c>
      <c r="B398" s="16" t="s">
        <v>27</v>
      </c>
      <c r="C398" s="60">
        <v>17</v>
      </c>
      <c r="D398" s="30">
        <v>301010010400001</v>
      </c>
      <c r="E398" s="18">
        <v>8682817000989</v>
      </c>
      <c r="F398" s="26">
        <f>FiyatListesi!D329</f>
        <v>91.5</v>
      </c>
    </row>
    <row r="399" spans="1:6">
      <c r="A399" s="34" t="s">
        <v>830</v>
      </c>
      <c r="B399" s="16" t="s">
        <v>27</v>
      </c>
      <c r="C399" s="60">
        <v>17</v>
      </c>
      <c r="D399" s="30">
        <v>301010010400002</v>
      </c>
      <c r="E399" s="18">
        <v>8682817000996</v>
      </c>
      <c r="F399" s="26">
        <f>FiyatListesi!D329+FiyatListesi!D338</f>
        <v>99.5</v>
      </c>
    </row>
    <row r="400" spans="1:6">
      <c r="A400" s="16" t="s">
        <v>831</v>
      </c>
      <c r="B400" s="16" t="s">
        <v>27</v>
      </c>
      <c r="C400" s="60">
        <v>17</v>
      </c>
      <c r="D400" s="30">
        <v>301010010400018</v>
      </c>
      <c r="E400" s="18">
        <v>8682817001146</v>
      </c>
      <c r="F400" s="26">
        <f>FiyatListesi!D329+FiyatListesi!D338+FiyatListesi!D349</f>
        <v>107.5</v>
      </c>
    </row>
    <row r="401" spans="1:6">
      <c r="A401" s="34" t="s">
        <v>832</v>
      </c>
      <c r="B401" s="16" t="s">
        <v>27</v>
      </c>
      <c r="C401" s="60">
        <v>17</v>
      </c>
      <c r="D401" s="30">
        <v>301010010400003</v>
      </c>
      <c r="E401" s="18">
        <v>8682817001009</v>
      </c>
      <c r="F401" s="26">
        <f>FiyatListesi!D329+FiyatListesi!D338+FiyatListesi!D352</f>
        <v>126</v>
      </c>
    </row>
    <row r="402" spans="1:6">
      <c r="A402" s="34" t="s">
        <v>833</v>
      </c>
      <c r="B402" s="16" t="s">
        <v>27</v>
      </c>
      <c r="C402" s="60">
        <v>17</v>
      </c>
      <c r="D402" s="30">
        <v>301010010400004</v>
      </c>
      <c r="E402" s="18">
        <v>8682817001016</v>
      </c>
      <c r="F402" s="26">
        <f>FiyatListesi!D329+FiyatListesi!D339+FiyatListesi!D349</f>
        <v>106.5</v>
      </c>
    </row>
    <row r="403" spans="1:6">
      <c r="A403" s="34" t="s">
        <v>834</v>
      </c>
      <c r="B403" s="16" t="s">
        <v>27</v>
      </c>
      <c r="C403" s="60">
        <v>17</v>
      </c>
      <c r="D403" s="30">
        <v>301010010400005</v>
      </c>
      <c r="E403" s="18">
        <v>8682817001023</v>
      </c>
      <c r="F403" s="26">
        <f>FiyatListesi!D329+FiyatListesi!D339+FiyatListesi!D355</f>
        <v>135</v>
      </c>
    </row>
    <row r="404" spans="1:6">
      <c r="A404" s="34" t="s">
        <v>835</v>
      </c>
      <c r="B404" s="16" t="s">
        <v>27</v>
      </c>
      <c r="C404" s="60">
        <v>17</v>
      </c>
      <c r="D404" s="30">
        <v>301010010400006</v>
      </c>
      <c r="E404" s="18">
        <v>8682817001030</v>
      </c>
      <c r="F404" s="26">
        <f>FiyatListesi!D329+FiyatListesi!D341+FiyatListesi!D349</f>
        <v>126</v>
      </c>
    </row>
    <row r="405" spans="1:6">
      <c r="A405" s="16" t="s">
        <v>836</v>
      </c>
      <c r="B405" s="16" t="s">
        <v>27</v>
      </c>
      <c r="C405" s="60">
        <v>17</v>
      </c>
      <c r="D405" s="30">
        <v>301010010400017</v>
      </c>
      <c r="E405" s="18">
        <v>8682817001139</v>
      </c>
      <c r="F405" s="26">
        <f>FiyatListesi!D329+FiyatListesi!D343+FiyatListesi!D352</f>
        <v>130</v>
      </c>
    </row>
    <row r="406" spans="1:6">
      <c r="A406" s="16" t="s">
        <v>837</v>
      </c>
      <c r="B406" s="16" t="s">
        <v>27</v>
      </c>
      <c r="C406" s="60">
        <v>17</v>
      </c>
      <c r="D406" s="30">
        <v>301010010400007</v>
      </c>
      <c r="E406" s="18">
        <v>8682817001047</v>
      </c>
      <c r="F406" s="26">
        <f>FiyatListesi!D329+FiyatListesi!D335</f>
        <v>106</v>
      </c>
    </row>
    <row r="407" spans="1:6">
      <c r="A407" s="44" t="s">
        <v>1124</v>
      </c>
      <c r="B407" s="44" t="s">
        <v>27</v>
      </c>
      <c r="C407" s="60">
        <v>17</v>
      </c>
      <c r="D407" s="46"/>
      <c r="E407" s="5"/>
      <c r="F407" s="27">
        <f>FiyatListesi!D329+FiyatListesi!D335+FiyatListesi!D338+FiyatListesi!D349</f>
        <v>122</v>
      </c>
    </row>
    <row r="408" spans="1:6">
      <c r="A408" s="16" t="s">
        <v>838</v>
      </c>
      <c r="B408" s="16" t="s">
        <v>27</v>
      </c>
      <c r="C408" s="60">
        <v>17</v>
      </c>
      <c r="D408" s="30">
        <v>301010010400008</v>
      </c>
      <c r="E408" s="18">
        <v>8682817001054</v>
      </c>
      <c r="F408" s="26">
        <f>FiyatListesi!D329</f>
        <v>91.5</v>
      </c>
    </row>
    <row r="409" spans="1:6">
      <c r="A409" s="34" t="s">
        <v>839</v>
      </c>
      <c r="B409" s="16" t="s">
        <v>27</v>
      </c>
      <c r="C409" s="60">
        <v>17</v>
      </c>
      <c r="D409" s="30">
        <v>301010010400009</v>
      </c>
      <c r="E409" s="18">
        <v>8682817001061</v>
      </c>
      <c r="F409" s="26">
        <f>FiyatListesi!D329+FiyatListesi!D338</f>
        <v>99.5</v>
      </c>
    </row>
    <row r="410" spans="1:6">
      <c r="A410" s="16" t="s">
        <v>840</v>
      </c>
      <c r="B410" s="16" t="s">
        <v>27</v>
      </c>
      <c r="C410" s="60">
        <v>17</v>
      </c>
      <c r="D410" s="30">
        <v>301010010400010</v>
      </c>
      <c r="E410" s="18">
        <v>8682817001078</v>
      </c>
      <c r="F410" s="26">
        <f>FiyatListesi!D329+FiyatListesi!D338+FiyatListesi!D352</f>
        <v>126</v>
      </c>
    </row>
    <row r="411" spans="1:6">
      <c r="A411" s="16" t="s">
        <v>119</v>
      </c>
      <c r="B411" s="16" t="s">
        <v>26</v>
      </c>
      <c r="C411" s="60">
        <v>17</v>
      </c>
      <c r="D411" s="30">
        <v>301010010500001</v>
      </c>
      <c r="E411" s="18">
        <v>8682817000095</v>
      </c>
      <c r="F411" s="26">
        <f>FiyatListesi!D328</f>
        <v>97.5</v>
      </c>
    </row>
    <row r="412" spans="1:6">
      <c r="A412" s="34" t="s">
        <v>868</v>
      </c>
      <c r="B412" s="16" t="s">
        <v>26</v>
      </c>
      <c r="C412" s="60">
        <v>17</v>
      </c>
      <c r="D412" s="30">
        <v>301010010500002</v>
      </c>
      <c r="E412" s="18">
        <v>8682817001160</v>
      </c>
      <c r="F412" s="26">
        <f>FiyatListesi!D328+FiyatListesi!D338</f>
        <v>105.5</v>
      </c>
    </row>
    <row r="413" spans="1:6">
      <c r="A413" s="16" t="s">
        <v>869</v>
      </c>
      <c r="B413" s="16" t="s">
        <v>26</v>
      </c>
      <c r="C413" s="60">
        <v>17</v>
      </c>
      <c r="D413" s="30">
        <v>301010010500003</v>
      </c>
      <c r="E413" s="18">
        <v>8682817001177</v>
      </c>
      <c r="F413" s="26">
        <f>FiyatListesi!D328+FiyatListesi!D338+FiyatListesi!D352</f>
        <v>132</v>
      </c>
    </row>
    <row r="414" spans="1:6">
      <c r="A414" s="34" t="s">
        <v>870</v>
      </c>
      <c r="B414" s="16" t="s">
        <v>26</v>
      </c>
      <c r="C414" s="60">
        <v>17</v>
      </c>
      <c r="D414" s="30">
        <v>301010010500016</v>
      </c>
      <c r="E414" s="18">
        <v>8682817001306</v>
      </c>
      <c r="F414" s="26">
        <f>FiyatListesi!D328+FiyatListesi!D339</f>
        <v>104.5</v>
      </c>
    </row>
    <row r="415" spans="1:6">
      <c r="A415" s="16" t="s">
        <v>871</v>
      </c>
      <c r="B415" s="16" t="s">
        <v>26</v>
      </c>
      <c r="C415" s="60">
        <v>17</v>
      </c>
      <c r="D415" s="30">
        <v>301010010500004</v>
      </c>
      <c r="E415" s="18">
        <v>8682817001184</v>
      </c>
      <c r="F415" s="26">
        <f>FiyatListesi!D328+FiyatListesi!D341</f>
        <v>124</v>
      </c>
    </row>
    <row r="416" spans="1:6">
      <c r="A416" s="34" t="s">
        <v>872</v>
      </c>
      <c r="B416" s="16" t="s">
        <v>26</v>
      </c>
      <c r="C416" s="60">
        <v>17</v>
      </c>
      <c r="D416" s="30">
        <v>301010010500005</v>
      </c>
      <c r="E416" s="18">
        <v>8682817001191</v>
      </c>
      <c r="F416" s="26">
        <f>FiyatListesi!D328+FiyatListesi!D341+FiyatListesi!D357</f>
        <v>136</v>
      </c>
    </row>
    <row r="417" spans="1:6">
      <c r="A417" s="34" t="s">
        <v>873</v>
      </c>
      <c r="B417" s="16" t="s">
        <v>26</v>
      </c>
      <c r="C417" s="60">
        <v>17</v>
      </c>
      <c r="D417" s="30">
        <v>301010010500006</v>
      </c>
      <c r="E417" s="18">
        <v>8682817001207</v>
      </c>
      <c r="F417" s="26">
        <f>FiyatListesi!D328+FiyatListesi!D343</f>
        <v>109.5</v>
      </c>
    </row>
    <row r="418" spans="1:6">
      <c r="A418" s="34" t="s">
        <v>874</v>
      </c>
      <c r="B418" s="16" t="s">
        <v>26</v>
      </c>
      <c r="C418" s="60">
        <v>17</v>
      </c>
      <c r="D418" s="30">
        <v>301010010500007</v>
      </c>
      <c r="E418" s="18">
        <v>8682817001214</v>
      </c>
      <c r="F418" s="26">
        <f>FiyatListesi!D328+FiyatListesi!D343+FiyatListesi!D349</f>
        <v>117.5</v>
      </c>
    </row>
    <row r="419" spans="1:6">
      <c r="A419" s="16" t="s">
        <v>875</v>
      </c>
      <c r="B419" s="16" t="s">
        <v>26</v>
      </c>
      <c r="C419" s="60">
        <v>17</v>
      </c>
      <c r="D419" s="30">
        <v>301010010500008</v>
      </c>
      <c r="E419" s="18">
        <v>8682817001221</v>
      </c>
      <c r="F419" s="26">
        <f>FiyatListesi!D328+FiyatListesi!D335</f>
        <v>112</v>
      </c>
    </row>
    <row r="420" spans="1:6">
      <c r="A420" s="16" t="s">
        <v>876</v>
      </c>
      <c r="B420" s="16" t="s">
        <v>26</v>
      </c>
      <c r="C420" s="60">
        <v>17</v>
      </c>
      <c r="D420" s="30">
        <v>301010010500009</v>
      </c>
      <c r="E420" s="18">
        <v>8682817001238</v>
      </c>
      <c r="F420" s="26">
        <f>FiyatListesi!D328+FiyatListesi!D335+FiyatListesi!D338</f>
        <v>120</v>
      </c>
    </row>
    <row r="421" spans="1:6">
      <c r="A421" s="34" t="s">
        <v>877</v>
      </c>
      <c r="B421" s="16" t="s">
        <v>26</v>
      </c>
      <c r="C421" s="60">
        <v>17</v>
      </c>
      <c r="D421" s="30">
        <v>301010010500010</v>
      </c>
      <c r="E421" s="18">
        <v>8682817001245</v>
      </c>
      <c r="F421" s="26">
        <f>FiyatListesi!D328+FiyatListesi!D335+FiyatListesi!D338+FiyatListesi!D352</f>
        <v>146.5</v>
      </c>
    </row>
    <row r="422" spans="1:6">
      <c r="A422" s="34" t="s">
        <v>878</v>
      </c>
      <c r="B422" s="16" t="s">
        <v>26</v>
      </c>
      <c r="C422" s="60">
        <v>17</v>
      </c>
      <c r="D422" s="30">
        <v>301010010500017</v>
      </c>
      <c r="E422" s="18">
        <v>8682817001313</v>
      </c>
      <c r="F422" s="26">
        <f>FiyatListesi!D328+FiyatListesi!D335+FiyatListesi!D339+FiyatListesi!D352</f>
        <v>145.5</v>
      </c>
    </row>
    <row r="423" spans="1:6">
      <c r="A423" s="34" t="s">
        <v>879</v>
      </c>
      <c r="B423" s="16" t="s">
        <v>26</v>
      </c>
      <c r="C423" s="60">
        <v>17</v>
      </c>
      <c r="D423" s="30">
        <v>301010010500011</v>
      </c>
      <c r="E423" s="18">
        <v>8682817001252</v>
      </c>
      <c r="F423" s="26">
        <f>FiyatListesi!D328</f>
        <v>97.5</v>
      </c>
    </row>
    <row r="424" spans="1:6">
      <c r="A424" s="33" t="s">
        <v>1094</v>
      </c>
      <c r="B424" s="33" t="s">
        <v>26</v>
      </c>
      <c r="C424" s="60">
        <v>17</v>
      </c>
      <c r="D424" s="38">
        <v>301010010500020</v>
      </c>
      <c r="E424" s="18">
        <v>8682817144928</v>
      </c>
      <c r="F424" s="26">
        <f>FiyatListesi!D328+FiyatListesi!D338+FiyatListesi!D357</f>
        <v>117.5</v>
      </c>
    </row>
    <row r="425" spans="1:6">
      <c r="A425" s="16" t="s">
        <v>880</v>
      </c>
      <c r="B425" s="16" t="s">
        <v>26</v>
      </c>
      <c r="C425" s="60">
        <v>17</v>
      </c>
      <c r="D425" s="30">
        <v>301010010500012</v>
      </c>
      <c r="E425" s="18">
        <v>8682817001269</v>
      </c>
      <c r="F425" s="26">
        <f>FiyatListesi!D328+FiyatListesi!D346+FiyatListesi!D349</f>
        <v>117.5</v>
      </c>
    </row>
    <row r="426" spans="1:6">
      <c r="A426" s="16" t="s">
        <v>122</v>
      </c>
      <c r="B426" s="16" t="s">
        <v>29</v>
      </c>
      <c r="C426" s="60">
        <v>18</v>
      </c>
      <c r="D426" s="30">
        <v>301010013100001</v>
      </c>
      <c r="E426" s="18">
        <v>8682817001573</v>
      </c>
      <c r="F426" s="26">
        <f>FiyatListesi!D360</f>
        <v>82</v>
      </c>
    </row>
    <row r="427" spans="1:6">
      <c r="A427" s="16" t="s">
        <v>718</v>
      </c>
      <c r="B427" s="16" t="s">
        <v>29</v>
      </c>
      <c r="C427" s="60">
        <v>18</v>
      </c>
      <c r="D427" s="30">
        <v>301010013100013</v>
      </c>
      <c r="E427" s="18"/>
      <c r="F427" s="26">
        <f>FiyatListesi!D360+FiyatListesi!D371</f>
        <v>90</v>
      </c>
    </row>
    <row r="428" spans="1:6">
      <c r="A428" s="34" t="s">
        <v>719</v>
      </c>
      <c r="B428" s="16" t="s">
        <v>29</v>
      </c>
      <c r="C428" s="60">
        <v>18</v>
      </c>
      <c r="D428" s="30">
        <v>301010013100012</v>
      </c>
      <c r="E428" s="18"/>
      <c r="F428" s="26">
        <f>FiyatListesi!D360+FiyatListesi!D371+FiyatListesi!D379</f>
        <v>116.5</v>
      </c>
    </row>
    <row r="429" spans="1:6">
      <c r="A429" s="16" t="s">
        <v>720</v>
      </c>
      <c r="B429" s="16" t="s">
        <v>29</v>
      </c>
      <c r="C429" s="60">
        <v>18</v>
      </c>
      <c r="D429" s="30">
        <v>301010013100002</v>
      </c>
      <c r="E429" s="18">
        <v>8682817001580</v>
      </c>
      <c r="F429" s="26">
        <f>FiyatListesi!D360+FiyatListesi!D374</f>
        <v>108.5</v>
      </c>
    </row>
    <row r="430" spans="1:6">
      <c r="A430" s="16" t="s">
        <v>721</v>
      </c>
      <c r="B430" s="16" t="s">
        <v>29</v>
      </c>
      <c r="C430" s="60">
        <v>18</v>
      </c>
      <c r="D430" s="30">
        <v>301010013100003</v>
      </c>
      <c r="E430" s="18">
        <v>8682817001597</v>
      </c>
      <c r="F430" s="26">
        <f>FiyatListesi!D360+FiyatListesi!D368</f>
        <v>96.5</v>
      </c>
    </row>
    <row r="431" spans="1:6">
      <c r="A431" s="34" t="s">
        <v>722</v>
      </c>
      <c r="B431" s="16" t="s">
        <v>29</v>
      </c>
      <c r="C431" s="60">
        <v>18</v>
      </c>
      <c r="D431" s="30">
        <v>301010013100007</v>
      </c>
      <c r="E431" s="18">
        <v>8682817001634</v>
      </c>
      <c r="F431" s="26">
        <f>FiyatListesi!D360+FiyatListesi!D368+FiyatListesi!D374</f>
        <v>123</v>
      </c>
    </row>
    <row r="432" spans="1:6">
      <c r="A432" s="35" t="s">
        <v>723</v>
      </c>
      <c r="B432" s="3" t="s">
        <v>29</v>
      </c>
      <c r="C432" s="60">
        <v>18</v>
      </c>
      <c r="D432" s="43"/>
      <c r="E432" s="5"/>
      <c r="F432" s="27">
        <f>FiyatListesi!D360+FiyatListesi!D368+FiyatListesi!D374+FiyatListesi!D376</f>
        <v>131</v>
      </c>
    </row>
    <row r="433" spans="1:6">
      <c r="A433" s="16" t="s">
        <v>724</v>
      </c>
      <c r="B433" s="16" t="s">
        <v>29</v>
      </c>
      <c r="C433" s="60">
        <v>18</v>
      </c>
      <c r="D433" s="30">
        <v>301010013100004</v>
      </c>
      <c r="E433" s="18">
        <v>8682817001603</v>
      </c>
      <c r="F433" s="26">
        <f>FiyatListesi!D360</f>
        <v>82</v>
      </c>
    </row>
    <row r="434" spans="1:6">
      <c r="A434" s="16" t="s">
        <v>725</v>
      </c>
      <c r="B434" s="16" t="s">
        <v>29</v>
      </c>
      <c r="C434" s="60">
        <v>18</v>
      </c>
      <c r="D434" s="30">
        <v>301010013100005</v>
      </c>
      <c r="E434" s="18">
        <v>8682817001610</v>
      </c>
      <c r="F434" s="26">
        <f>FiyatListesi!D360+FiyatListesi!D374</f>
        <v>108.5</v>
      </c>
    </row>
    <row r="435" spans="1:6">
      <c r="A435" s="34" t="s">
        <v>726</v>
      </c>
      <c r="B435" s="16" t="s">
        <v>29</v>
      </c>
      <c r="C435" s="60">
        <v>18</v>
      </c>
      <c r="D435" s="30">
        <v>301010013100006</v>
      </c>
      <c r="E435" s="18">
        <v>8682817001627</v>
      </c>
      <c r="F435" s="26">
        <f>FiyatListesi!D360+FiyatListesi!D368</f>
        <v>96.5</v>
      </c>
    </row>
    <row r="436" spans="1:6">
      <c r="A436" s="34" t="s">
        <v>727</v>
      </c>
      <c r="B436" s="16" t="s">
        <v>29</v>
      </c>
      <c r="C436" s="60">
        <v>18</v>
      </c>
      <c r="D436" s="30">
        <v>301010013100008</v>
      </c>
      <c r="E436" s="18">
        <v>8682817001641</v>
      </c>
      <c r="F436" s="26">
        <f>FiyatListesi!D360+FiyatListesi!D368+FiyatListesi!D371+FiyatListesi!D376</f>
        <v>112.5</v>
      </c>
    </row>
    <row r="437" spans="1:6">
      <c r="A437" s="16" t="s">
        <v>125</v>
      </c>
      <c r="B437" s="16" t="s">
        <v>32</v>
      </c>
      <c r="C437" s="60">
        <v>18</v>
      </c>
      <c r="D437" s="30">
        <v>301010013200001</v>
      </c>
      <c r="E437" s="18">
        <v>8682817000101</v>
      </c>
      <c r="F437" s="26">
        <f>FiyatListesi!D363</f>
        <v>88.5</v>
      </c>
    </row>
    <row r="438" spans="1:6">
      <c r="A438" s="34" t="s">
        <v>773</v>
      </c>
      <c r="B438" s="16" t="s">
        <v>32</v>
      </c>
      <c r="C438" s="60">
        <v>18</v>
      </c>
      <c r="D438" s="30">
        <v>301010013200004</v>
      </c>
      <c r="E438" s="18">
        <v>8682817001672</v>
      </c>
      <c r="F438" s="26">
        <f>FiyatListesi!D363+FiyatListesi!D371</f>
        <v>96.5</v>
      </c>
    </row>
    <row r="439" spans="1:6">
      <c r="A439" s="34" t="s">
        <v>774</v>
      </c>
      <c r="B439" s="16" t="s">
        <v>32</v>
      </c>
      <c r="C439" s="60">
        <v>18</v>
      </c>
      <c r="D439" s="30">
        <v>301010013200005</v>
      </c>
      <c r="E439" s="18">
        <v>8682817001689</v>
      </c>
      <c r="F439" s="26">
        <f>FiyatListesi!D363+FiyatListesi!D371+FiyatListesi!D376</f>
        <v>104.5</v>
      </c>
    </row>
    <row r="440" spans="1:6">
      <c r="A440" s="16" t="s">
        <v>326</v>
      </c>
      <c r="B440" s="16" t="s">
        <v>32</v>
      </c>
      <c r="C440" s="60">
        <v>18</v>
      </c>
      <c r="D440" s="30">
        <v>301010013200007</v>
      </c>
      <c r="E440" s="18">
        <v>8682817001702</v>
      </c>
      <c r="F440" s="26">
        <f>FiyatListesi!D363+FiyatListesi!D371+FiyatListesi!D379</f>
        <v>123</v>
      </c>
    </row>
    <row r="441" spans="1:6">
      <c r="A441" s="34" t="s">
        <v>775</v>
      </c>
      <c r="B441" s="16" t="s">
        <v>32</v>
      </c>
      <c r="C441" s="60">
        <v>18</v>
      </c>
      <c r="D441" s="30">
        <v>301010013200010</v>
      </c>
      <c r="E441" s="18">
        <v>8682817001726</v>
      </c>
      <c r="F441" s="26">
        <f>FiyatListesi!D363+FiyatListesi!D373</f>
        <v>95.5</v>
      </c>
    </row>
    <row r="442" spans="1:6">
      <c r="A442" s="34" t="s">
        <v>776</v>
      </c>
      <c r="B442" s="16" t="s">
        <v>32</v>
      </c>
      <c r="C442" s="60">
        <v>18</v>
      </c>
      <c r="D442" s="30">
        <v>301010013200011</v>
      </c>
      <c r="E442" s="18">
        <v>8682817001733</v>
      </c>
      <c r="F442" s="26">
        <f>FiyatListesi!D363+FiyatListesi!D373+FiyatListesi!D379</f>
        <v>122</v>
      </c>
    </row>
    <row r="443" spans="1:6">
      <c r="A443" s="16" t="s">
        <v>777</v>
      </c>
      <c r="B443" s="16" t="s">
        <v>32</v>
      </c>
      <c r="C443" s="60">
        <v>18</v>
      </c>
      <c r="D443" s="30">
        <v>301010013200012</v>
      </c>
      <c r="E443" s="18">
        <v>8682817001740</v>
      </c>
      <c r="F443" s="26">
        <f>FiyatListesi!D363+FiyatListesi!D374</f>
        <v>115</v>
      </c>
    </row>
    <row r="444" spans="1:6">
      <c r="A444" s="34" t="s">
        <v>778</v>
      </c>
      <c r="B444" s="16" t="s">
        <v>32</v>
      </c>
      <c r="C444" s="60">
        <v>18</v>
      </c>
      <c r="D444" s="30">
        <v>301010013200013</v>
      </c>
      <c r="E444" s="18">
        <v>8682817001757</v>
      </c>
      <c r="F444" s="26">
        <f>FiyatListesi!D363+FiyatListesi!D374+FiyatListesi!D376</f>
        <v>123</v>
      </c>
    </row>
    <row r="445" spans="1:6">
      <c r="A445" s="34" t="s">
        <v>779</v>
      </c>
      <c r="B445" s="16" t="s">
        <v>32</v>
      </c>
      <c r="C445" s="60">
        <v>18</v>
      </c>
      <c r="D445" s="30">
        <v>301010013200016</v>
      </c>
      <c r="E445" s="18">
        <v>8682817001788</v>
      </c>
      <c r="F445" s="26">
        <f>FiyatListesi!D363+FiyatListesi!D374+FiyatListesi!D379</f>
        <v>141.5</v>
      </c>
    </row>
    <row r="446" spans="1:6">
      <c r="A446" s="16" t="s">
        <v>780</v>
      </c>
      <c r="B446" s="16" t="s">
        <v>32</v>
      </c>
      <c r="C446" s="60">
        <v>18</v>
      </c>
      <c r="D446" s="30">
        <v>301010013200017</v>
      </c>
      <c r="E446" s="18">
        <v>8682817001795</v>
      </c>
      <c r="F446" s="26">
        <f>FiyatListesi!D363+FiyatListesi!D368</f>
        <v>103</v>
      </c>
    </row>
    <row r="447" spans="1:6">
      <c r="A447" s="16" t="s">
        <v>781</v>
      </c>
      <c r="B447" s="16" t="s">
        <v>32</v>
      </c>
      <c r="C447" s="60">
        <v>18</v>
      </c>
      <c r="D447" s="30">
        <v>301010013200018</v>
      </c>
      <c r="E447" s="18">
        <v>8682817001801</v>
      </c>
      <c r="F447" s="26">
        <f>FiyatListesi!D363+FiyatListesi!D368+FiyatListesi!D371</f>
        <v>111</v>
      </c>
    </row>
    <row r="448" spans="1:6">
      <c r="A448" s="16" t="s">
        <v>782</v>
      </c>
      <c r="B448" s="16" t="s">
        <v>32</v>
      </c>
      <c r="C448" s="60">
        <v>18</v>
      </c>
      <c r="D448" s="30">
        <v>301010013200065</v>
      </c>
      <c r="E448" s="18">
        <v>8682817153678</v>
      </c>
      <c r="F448" s="26">
        <f>FiyatListesi!D363+FiyatListesi!D368+FiyatListesi!D371+FiyatListesi!D379</f>
        <v>137.5</v>
      </c>
    </row>
    <row r="449" spans="1:6">
      <c r="A449" s="34" t="s">
        <v>783</v>
      </c>
      <c r="B449" s="16" t="s">
        <v>32</v>
      </c>
      <c r="C449" s="60">
        <v>18</v>
      </c>
      <c r="D449" s="30">
        <v>301010013200019</v>
      </c>
      <c r="E449" s="18">
        <v>8682817001818</v>
      </c>
      <c r="F449" s="26">
        <f>FiyatListesi!D363+FiyatListesi!D368+FiyatListesi!D372+FiyatListesi!D377</f>
        <v>117</v>
      </c>
    </row>
    <row r="450" spans="1:6">
      <c r="A450" s="34" t="s">
        <v>784</v>
      </c>
      <c r="B450" s="16" t="s">
        <v>32</v>
      </c>
      <c r="C450" s="60">
        <v>18</v>
      </c>
      <c r="D450" s="30">
        <v>301010013200036</v>
      </c>
      <c r="E450" s="18">
        <v>8682817001986</v>
      </c>
      <c r="F450" s="26">
        <f>FiyatListesi!D363+FiyatListesi!D368+FiyatListesi!D374</f>
        <v>129.5</v>
      </c>
    </row>
    <row r="451" spans="1:6">
      <c r="A451" s="16" t="s">
        <v>785</v>
      </c>
      <c r="B451" s="16" t="s">
        <v>32</v>
      </c>
      <c r="C451" s="60">
        <v>18</v>
      </c>
      <c r="D451" s="30">
        <v>301010013200020</v>
      </c>
      <c r="E451" s="18">
        <v>8682817001825</v>
      </c>
      <c r="F451" s="26">
        <f>FiyatListesi!D363</f>
        <v>88.5</v>
      </c>
    </row>
    <row r="452" spans="1:6">
      <c r="A452" s="16" t="s">
        <v>786</v>
      </c>
      <c r="B452" s="16" t="s">
        <v>32</v>
      </c>
      <c r="C452" s="60">
        <v>18</v>
      </c>
      <c r="D452" s="30">
        <v>301010013200039</v>
      </c>
      <c r="E452" s="18">
        <v>8682817002013</v>
      </c>
      <c r="F452" s="26">
        <f>FiyatListesi!D363+FiyatListesi!D371</f>
        <v>96.5</v>
      </c>
    </row>
    <row r="453" spans="1:6">
      <c r="A453" s="34" t="s">
        <v>787</v>
      </c>
      <c r="B453" s="16" t="s">
        <v>32</v>
      </c>
      <c r="C453" s="60">
        <v>18</v>
      </c>
      <c r="D453" s="30">
        <v>301010013200021</v>
      </c>
      <c r="E453" s="18">
        <v>8682817001832</v>
      </c>
      <c r="F453" s="26">
        <f>FiyatListesi!D363+FiyatListesi!D371+FiyatListesi!D376</f>
        <v>104.5</v>
      </c>
    </row>
    <row r="454" spans="1:6">
      <c r="A454" s="16" t="s">
        <v>788</v>
      </c>
      <c r="B454" s="16" t="s">
        <v>32</v>
      </c>
      <c r="C454" s="60">
        <v>18</v>
      </c>
      <c r="D454" s="30">
        <v>301010013200022</v>
      </c>
      <c r="E454" s="18">
        <v>8682817001849</v>
      </c>
      <c r="F454" s="26">
        <f>FiyatListesi!D363+FiyatListesi!D371+FiyatListesi!D379</f>
        <v>123</v>
      </c>
    </row>
    <row r="455" spans="1:6">
      <c r="A455" s="16" t="s">
        <v>789</v>
      </c>
      <c r="B455" s="16" t="s">
        <v>32</v>
      </c>
      <c r="C455" s="60">
        <v>18</v>
      </c>
      <c r="D455" s="30">
        <v>301010013200023</v>
      </c>
      <c r="E455" s="18">
        <v>8682817001856</v>
      </c>
      <c r="F455" s="26">
        <f>FiyatListesi!D363+FiyatListesi!D374</f>
        <v>115</v>
      </c>
    </row>
    <row r="456" spans="1:6">
      <c r="A456" s="34" t="s">
        <v>790</v>
      </c>
      <c r="B456" s="16" t="s">
        <v>32</v>
      </c>
      <c r="C456" s="60">
        <v>18</v>
      </c>
      <c r="D456" s="30">
        <v>301010013200025</v>
      </c>
      <c r="E456" s="18">
        <v>8682817001870</v>
      </c>
      <c r="F456" s="26">
        <f>FiyatListesi!D363+FiyatListesi!D374+FiyatListesi!D376</f>
        <v>123</v>
      </c>
    </row>
    <row r="457" spans="1:6">
      <c r="A457" s="34" t="s">
        <v>791</v>
      </c>
      <c r="B457" s="16" t="s">
        <v>32</v>
      </c>
      <c r="C457" s="60">
        <v>18</v>
      </c>
      <c r="D457" s="30">
        <v>301010013200054</v>
      </c>
      <c r="E457" s="18">
        <v>8682817145444</v>
      </c>
      <c r="F457" s="26">
        <f>FiyatListesi!D363+FiyatListesi!D368</f>
        <v>103</v>
      </c>
    </row>
    <row r="458" spans="1:6">
      <c r="A458" s="34" t="s">
        <v>792</v>
      </c>
      <c r="B458" s="16" t="s">
        <v>32</v>
      </c>
      <c r="C458" s="60">
        <v>18</v>
      </c>
      <c r="D458" s="30">
        <v>301010013200049</v>
      </c>
      <c r="E458" s="18">
        <v>8682817140647</v>
      </c>
      <c r="F458" s="26">
        <f>FiyatListesi!D363+FiyatListesi!D368+FiyatListesi!D371</f>
        <v>111</v>
      </c>
    </row>
    <row r="459" spans="1:6">
      <c r="A459" s="3" t="s">
        <v>793</v>
      </c>
      <c r="B459" s="3" t="s">
        <v>32</v>
      </c>
      <c r="C459" s="60">
        <v>18</v>
      </c>
      <c r="D459" s="43"/>
      <c r="E459" s="5"/>
      <c r="F459" s="27">
        <f>FiyatListesi!D363+FiyatListesi!D368+FiyatListesi!D374</f>
        <v>129.5</v>
      </c>
    </row>
    <row r="460" spans="1:6">
      <c r="A460" s="16" t="s">
        <v>794</v>
      </c>
      <c r="B460" s="16" t="s">
        <v>32</v>
      </c>
      <c r="C460" s="60">
        <v>18</v>
      </c>
      <c r="D460" s="30">
        <v>301010013200051</v>
      </c>
      <c r="E460" s="18">
        <v>8682817145420</v>
      </c>
      <c r="F460" s="26">
        <f>FiyatListesi!D363+FiyatListesi!D368+FiyatListesi!D374+FiyatListesi!D376</f>
        <v>137.5</v>
      </c>
    </row>
    <row r="461" spans="1:6">
      <c r="A461" s="16" t="s">
        <v>123</v>
      </c>
      <c r="B461" s="16" t="s">
        <v>30</v>
      </c>
      <c r="C461" s="60">
        <v>18</v>
      </c>
      <c r="D461" s="30">
        <v>301010013300001</v>
      </c>
      <c r="E461" s="18">
        <v>8682817002112</v>
      </c>
      <c r="F461" s="26">
        <f>FiyatListesi!D361</f>
        <v>87</v>
      </c>
    </row>
    <row r="462" spans="1:6">
      <c r="A462" s="34" t="s">
        <v>809</v>
      </c>
      <c r="B462" s="16" t="s">
        <v>30</v>
      </c>
      <c r="C462" s="60">
        <v>18</v>
      </c>
      <c r="D462" s="30">
        <v>301010013300009</v>
      </c>
      <c r="E462" s="18">
        <v>8682817140692</v>
      </c>
      <c r="F462" s="26">
        <f>FiyatListesi!D361+FiyatListesi!D371</f>
        <v>95</v>
      </c>
    </row>
    <row r="463" spans="1:6">
      <c r="A463" s="16" t="s">
        <v>810</v>
      </c>
      <c r="B463" s="16" t="s">
        <v>30</v>
      </c>
      <c r="C463" s="60">
        <v>18</v>
      </c>
      <c r="D463" s="30">
        <v>301010013300002</v>
      </c>
      <c r="E463" s="18">
        <v>8682817002129</v>
      </c>
      <c r="F463" s="26">
        <f>FiyatListesi!D361+FiyatListesi!D371+FiyatListesi!D376</f>
        <v>103</v>
      </c>
    </row>
    <row r="464" spans="1:6">
      <c r="A464" s="35" t="s">
        <v>811</v>
      </c>
      <c r="B464" s="3" t="s">
        <v>30</v>
      </c>
      <c r="C464" s="60">
        <v>18</v>
      </c>
      <c r="D464" s="43"/>
      <c r="E464" s="5"/>
      <c r="F464" s="27">
        <f>FiyatListesi!D361+FiyatListesi!D371+FiyatListesi!D379</f>
        <v>121.5</v>
      </c>
    </row>
    <row r="465" spans="1:6">
      <c r="A465" s="34" t="s">
        <v>812</v>
      </c>
      <c r="B465" s="16" t="s">
        <v>30</v>
      </c>
      <c r="C465" s="60">
        <v>18</v>
      </c>
      <c r="D465" s="30">
        <v>301010013300010</v>
      </c>
      <c r="E465" s="18">
        <v>8682817145451</v>
      </c>
      <c r="F465" s="26">
        <f>FiyatListesi!D361+FiyatListesi!D374</f>
        <v>113.5</v>
      </c>
    </row>
    <row r="466" spans="1:6">
      <c r="A466" s="34" t="s">
        <v>813</v>
      </c>
      <c r="B466" s="16" t="s">
        <v>30</v>
      </c>
      <c r="C466" s="60">
        <v>18</v>
      </c>
      <c r="D466" s="30">
        <v>301010013300007</v>
      </c>
      <c r="E466" s="18">
        <v>8682817140678</v>
      </c>
      <c r="F466" s="26">
        <f>FiyatListesi!D361+FiyatListesi!D368</f>
        <v>101.5</v>
      </c>
    </row>
    <row r="467" spans="1:6">
      <c r="A467" s="35" t="s">
        <v>814</v>
      </c>
      <c r="B467" s="3" t="s">
        <v>30</v>
      </c>
      <c r="C467" s="60">
        <v>18</v>
      </c>
      <c r="D467" s="43"/>
      <c r="E467" s="5"/>
      <c r="F467" s="27">
        <f>FiyatListesi!D361+FiyatListesi!D368+FiyatListesi!D371</f>
        <v>109.5</v>
      </c>
    </row>
    <row r="468" spans="1:6">
      <c r="A468" s="16" t="s">
        <v>815</v>
      </c>
      <c r="B468" s="16" t="s">
        <v>30</v>
      </c>
      <c r="C468" s="60">
        <v>18</v>
      </c>
      <c r="D468" s="30">
        <v>301010013300003</v>
      </c>
      <c r="E468" s="18">
        <v>8682817002136</v>
      </c>
      <c r="F468" s="26">
        <f>FiyatListesi!D361</f>
        <v>87</v>
      </c>
    </row>
    <row r="469" spans="1:6">
      <c r="A469" s="16" t="s">
        <v>327</v>
      </c>
      <c r="B469" s="16" t="s">
        <v>30</v>
      </c>
      <c r="C469" s="60">
        <v>18</v>
      </c>
      <c r="D469" s="30">
        <v>301010013300008</v>
      </c>
      <c r="E469" s="18">
        <v>8682817140685</v>
      </c>
      <c r="F469" s="26">
        <f>FiyatListesi!D361+FiyatListesi!D368+FiyatListesi!D371</f>
        <v>109.5</v>
      </c>
    </row>
    <row r="470" spans="1:6">
      <c r="A470" s="16" t="s">
        <v>124</v>
      </c>
      <c r="B470" s="16" t="s">
        <v>31</v>
      </c>
      <c r="C470" s="60">
        <v>18</v>
      </c>
      <c r="D470" s="30">
        <v>301010013400001</v>
      </c>
      <c r="E470" s="18">
        <v>8682817002150</v>
      </c>
      <c r="F470" s="26">
        <f>FiyatListesi!D362</f>
        <v>95.5</v>
      </c>
    </row>
    <row r="471" spans="1:6">
      <c r="A471" s="16" t="s">
        <v>841</v>
      </c>
      <c r="B471" s="16" t="s">
        <v>31</v>
      </c>
      <c r="C471" s="60">
        <v>18</v>
      </c>
      <c r="D471" s="30">
        <v>301010013400010</v>
      </c>
      <c r="E471" s="18">
        <v>8682817145475</v>
      </c>
      <c r="F471" s="26">
        <f>FiyatListesi!D362+FiyatListesi!D371</f>
        <v>103.5</v>
      </c>
    </row>
    <row r="472" spans="1:6">
      <c r="A472" s="34" t="s">
        <v>842</v>
      </c>
      <c r="B472" s="16" t="s">
        <v>31</v>
      </c>
      <c r="C472" s="60">
        <v>18</v>
      </c>
      <c r="D472" s="30">
        <v>301010013400002</v>
      </c>
      <c r="E472" s="18">
        <v>8682817002167</v>
      </c>
      <c r="F472" s="26">
        <f>FiyatListesi!D362+FiyatListesi!D371+FiyatListesi!D376</f>
        <v>111.5</v>
      </c>
    </row>
    <row r="473" spans="1:6">
      <c r="A473" s="35" t="s">
        <v>843</v>
      </c>
      <c r="B473" s="3" t="s">
        <v>31</v>
      </c>
      <c r="C473" s="60">
        <v>18</v>
      </c>
      <c r="D473" s="43"/>
      <c r="E473" s="5"/>
      <c r="F473" s="27">
        <f>FiyatListesi!D362+FiyatListesi!D372+FiyatListesi!D378</f>
        <v>109.5</v>
      </c>
    </row>
    <row r="474" spans="1:6">
      <c r="A474" s="34" t="s">
        <v>844</v>
      </c>
      <c r="B474" s="16" t="s">
        <v>31</v>
      </c>
      <c r="C474" s="60">
        <v>18</v>
      </c>
      <c r="D474" s="30">
        <v>301010013400005</v>
      </c>
      <c r="E474" s="18">
        <v>8682817002198</v>
      </c>
      <c r="F474" s="26">
        <f>FiyatListesi!D362+FiyatListesi!D368</f>
        <v>110</v>
      </c>
    </row>
    <row r="475" spans="1:6">
      <c r="A475" s="35" t="s">
        <v>845</v>
      </c>
      <c r="B475" s="3" t="s">
        <v>31</v>
      </c>
      <c r="C475" s="60">
        <v>18</v>
      </c>
      <c r="D475" s="43"/>
      <c r="E475" s="5"/>
      <c r="F475" s="27">
        <f>FiyatListesi!D362+FiyatListesi!D368+FiyatListesi!D374</f>
        <v>136.5</v>
      </c>
    </row>
    <row r="476" spans="1:6">
      <c r="A476" s="16" t="s">
        <v>846</v>
      </c>
      <c r="B476" s="16" t="s">
        <v>31</v>
      </c>
      <c r="C476" s="60">
        <v>18</v>
      </c>
      <c r="D476" s="30">
        <v>301010013400003</v>
      </c>
      <c r="E476" s="18">
        <v>8682817002174</v>
      </c>
      <c r="F476" s="26">
        <f>FiyatListesi!D362</f>
        <v>95.5</v>
      </c>
    </row>
    <row r="477" spans="1:6">
      <c r="A477" s="33" t="s">
        <v>1104</v>
      </c>
      <c r="B477" s="16" t="s">
        <v>31</v>
      </c>
      <c r="C477" s="60">
        <v>18</v>
      </c>
      <c r="D477" s="38">
        <v>301010013400008</v>
      </c>
      <c r="E477" s="18">
        <v>8682817140715</v>
      </c>
      <c r="F477" s="26">
        <f>FiyatListesi!D362+FiyatListesi!D374</f>
        <v>122</v>
      </c>
    </row>
    <row r="478" spans="1:6">
      <c r="A478" s="33" t="s">
        <v>1095</v>
      </c>
      <c r="B478" s="33" t="s">
        <v>328</v>
      </c>
      <c r="C478" s="60">
        <v>19</v>
      </c>
      <c r="D478" s="38">
        <v>301010013600015</v>
      </c>
      <c r="E478" s="18">
        <v>8682817140746</v>
      </c>
      <c r="F478" s="26">
        <f>FiyatListesi!D384+FiyatListesi!D385+FiyatListesi!D393</f>
        <v>63.5</v>
      </c>
    </row>
    <row r="479" spans="1:6">
      <c r="A479" s="16" t="s">
        <v>556</v>
      </c>
      <c r="B479" s="16" t="s">
        <v>328</v>
      </c>
      <c r="C479" s="60">
        <v>19</v>
      </c>
      <c r="D479" s="30">
        <v>301010013600006</v>
      </c>
      <c r="E479" s="18">
        <v>8682817002266</v>
      </c>
      <c r="F479" s="26">
        <f>FiyatListesi!D384+FiyatListesi!D386</f>
        <v>60</v>
      </c>
    </row>
    <row r="480" spans="1:6">
      <c r="A480" s="16" t="s">
        <v>557</v>
      </c>
      <c r="B480" s="16" t="s">
        <v>328</v>
      </c>
      <c r="C480" s="60">
        <v>19</v>
      </c>
      <c r="D480" s="30">
        <v>301010013600002</v>
      </c>
      <c r="E480" s="18">
        <v>8682817002235</v>
      </c>
      <c r="F480" s="26">
        <f>FiyatListesi!D384+FiyatListesi!D386+FiyatListesi!D393</f>
        <v>63.5</v>
      </c>
    </row>
    <row r="481" spans="1:6">
      <c r="A481" s="35" t="s">
        <v>558</v>
      </c>
      <c r="B481" s="3" t="s">
        <v>328</v>
      </c>
      <c r="C481" s="60">
        <v>19</v>
      </c>
      <c r="D481" s="43"/>
      <c r="E481" s="5"/>
      <c r="F481" s="27">
        <f>FiyatListesi!D384+FiyatListesi!D393</f>
        <v>50</v>
      </c>
    </row>
    <row r="482" spans="1:6">
      <c r="A482" s="16" t="s">
        <v>559</v>
      </c>
      <c r="B482" s="16" t="s">
        <v>328</v>
      </c>
      <c r="C482" s="60">
        <v>19</v>
      </c>
      <c r="D482" s="30">
        <v>301010013600010</v>
      </c>
      <c r="E482" s="18">
        <v>8682817002297</v>
      </c>
      <c r="F482" s="26">
        <f>FiyatListesi!D384</f>
        <v>46.5</v>
      </c>
    </row>
    <row r="483" spans="1:6">
      <c r="A483" s="34" t="s">
        <v>560</v>
      </c>
      <c r="B483" s="16" t="s">
        <v>328</v>
      </c>
      <c r="C483" s="60">
        <v>19</v>
      </c>
      <c r="D483" s="30">
        <v>301010013600007</v>
      </c>
      <c r="E483" s="18">
        <v>8682817002273</v>
      </c>
      <c r="F483" s="26">
        <f>FiyatListesi!D384+FiyatListesi!D393</f>
        <v>50</v>
      </c>
    </row>
    <row r="484" spans="1:6">
      <c r="A484" s="16" t="s">
        <v>126</v>
      </c>
      <c r="B484" s="16" t="s">
        <v>328</v>
      </c>
      <c r="C484" s="60">
        <v>19</v>
      </c>
      <c r="D484" s="30">
        <v>301010013600004</v>
      </c>
      <c r="E484" s="18">
        <v>8682817000118</v>
      </c>
      <c r="F484" s="26">
        <f>FiyatListesi!D384</f>
        <v>46.5</v>
      </c>
    </row>
    <row r="485" spans="1:6">
      <c r="A485" s="16" t="s">
        <v>127</v>
      </c>
      <c r="B485" s="16" t="s">
        <v>328</v>
      </c>
      <c r="C485" s="60">
        <v>19</v>
      </c>
      <c r="D485" s="30">
        <v>301010013600001</v>
      </c>
      <c r="E485" s="18">
        <v>8682817002228</v>
      </c>
      <c r="F485" s="26">
        <f>FiyatListesi!D384+FiyatListesi!D393</f>
        <v>50</v>
      </c>
    </row>
    <row r="486" spans="1:6">
      <c r="A486" s="34" t="s">
        <v>561</v>
      </c>
      <c r="B486" s="16" t="s">
        <v>328</v>
      </c>
      <c r="C486" s="60">
        <v>19</v>
      </c>
      <c r="D486" s="30">
        <v>301010013600005</v>
      </c>
      <c r="E486" s="18">
        <v>8682817002259</v>
      </c>
      <c r="F486" s="26">
        <f>FiyatListesi!D384+FiyatListesi!D394</f>
        <v>48</v>
      </c>
    </row>
    <row r="487" spans="1:6">
      <c r="A487" s="33" t="s">
        <v>1114</v>
      </c>
      <c r="B487" s="16" t="s">
        <v>328</v>
      </c>
      <c r="C487" s="60">
        <v>19</v>
      </c>
      <c r="D487" s="38">
        <v>301010013600012</v>
      </c>
      <c r="E487" s="18">
        <v>8682817002310</v>
      </c>
      <c r="F487" s="26">
        <f>FiyatListesi!D384+FiyatListesi!D390</f>
        <v>60</v>
      </c>
    </row>
    <row r="488" spans="1:6">
      <c r="A488" s="34" t="s">
        <v>562</v>
      </c>
      <c r="B488" s="16" t="s">
        <v>328</v>
      </c>
      <c r="C488" s="60">
        <v>19</v>
      </c>
      <c r="D488" s="30">
        <v>301010013600008</v>
      </c>
      <c r="E488" s="18">
        <v>8682817002280</v>
      </c>
      <c r="F488" s="26">
        <f>FiyatListesi!D384+FiyatListesi!D390+FiyatListesi!D393</f>
        <v>63.5</v>
      </c>
    </row>
    <row r="489" spans="1:6">
      <c r="A489" s="16" t="s">
        <v>128</v>
      </c>
      <c r="B489" s="16" t="s">
        <v>338</v>
      </c>
      <c r="C489" s="60">
        <v>20</v>
      </c>
      <c r="D489" s="30">
        <v>301010410100002</v>
      </c>
      <c r="E489" s="18">
        <v>8682817008312</v>
      </c>
      <c r="F489" s="26">
        <f>FiyatListesi!D401</f>
        <v>72</v>
      </c>
    </row>
    <row r="490" spans="1:6">
      <c r="A490" s="16" t="s">
        <v>889</v>
      </c>
      <c r="B490" s="16" t="s">
        <v>338</v>
      </c>
      <c r="C490" s="60">
        <v>20</v>
      </c>
      <c r="D490" s="30">
        <v>301010410100004</v>
      </c>
      <c r="E490" s="18">
        <v>8682817008336</v>
      </c>
      <c r="F490" s="26">
        <f>FiyatListesi!D401+FiyatListesi!D410</f>
        <v>80</v>
      </c>
    </row>
    <row r="491" spans="1:6">
      <c r="A491" s="35" t="s">
        <v>890</v>
      </c>
      <c r="B491" s="3" t="s">
        <v>338</v>
      </c>
      <c r="C491" s="60">
        <v>20</v>
      </c>
      <c r="D491" s="43"/>
      <c r="E491" s="5"/>
      <c r="F491" s="27">
        <f>FiyatListesi!D401+FiyatListesi!D411</f>
        <v>79</v>
      </c>
    </row>
    <row r="492" spans="1:6">
      <c r="A492" s="34" t="s">
        <v>891</v>
      </c>
      <c r="B492" s="16" t="s">
        <v>338</v>
      </c>
      <c r="C492" s="60">
        <v>20</v>
      </c>
      <c r="D492" s="30">
        <v>301010410100016</v>
      </c>
      <c r="E492" s="18">
        <v>8682817144959</v>
      </c>
      <c r="F492" s="26">
        <f>FiyatListesi!D401+FiyatListesi!D408</f>
        <v>86.5</v>
      </c>
    </row>
    <row r="493" spans="1:6">
      <c r="A493" s="34" t="s">
        <v>892</v>
      </c>
      <c r="B493" s="16" t="s">
        <v>338</v>
      </c>
      <c r="C493" s="60">
        <v>20</v>
      </c>
      <c r="D493" s="30">
        <v>301010410100006</v>
      </c>
      <c r="E493" s="18">
        <v>8682817008350</v>
      </c>
      <c r="F493" s="26">
        <f>FiyatListesi!D401+FiyatListesi!D408+FiyatListesi!D410</f>
        <v>94.5</v>
      </c>
    </row>
    <row r="494" spans="1:6">
      <c r="A494" s="16" t="s">
        <v>893</v>
      </c>
      <c r="B494" s="16" t="s">
        <v>338</v>
      </c>
      <c r="C494" s="60">
        <v>20</v>
      </c>
      <c r="D494" s="30">
        <v>301010410100013</v>
      </c>
      <c r="E494" s="18">
        <v>8682817008411</v>
      </c>
      <c r="F494" s="26">
        <f>FiyatListesi!D401+FiyatListesi!D408+FiyatListesi!D412+FiyatListesi!D415</f>
        <v>100.5</v>
      </c>
    </row>
    <row r="495" spans="1:6">
      <c r="A495" s="16" t="s">
        <v>894</v>
      </c>
      <c r="B495" s="16" t="s">
        <v>338</v>
      </c>
      <c r="C495" s="60">
        <v>20</v>
      </c>
      <c r="D495" s="30">
        <v>301010410100008</v>
      </c>
      <c r="E495" s="18">
        <v>8682817008374</v>
      </c>
      <c r="F495" s="26">
        <f>FiyatListesi!D401</f>
        <v>72</v>
      </c>
    </row>
    <row r="496" spans="1:6">
      <c r="A496" s="16" t="s">
        <v>895</v>
      </c>
      <c r="B496" s="16" t="s">
        <v>338</v>
      </c>
      <c r="C496" s="60">
        <v>20</v>
      </c>
      <c r="D496" s="30">
        <v>301010410100009</v>
      </c>
      <c r="E496" s="18">
        <v>8682817008381</v>
      </c>
      <c r="F496" s="26">
        <f>FiyatListesi!D401+FiyatListesi!D410</f>
        <v>80</v>
      </c>
    </row>
    <row r="497" spans="1:6">
      <c r="A497" s="16" t="s">
        <v>896</v>
      </c>
      <c r="B497" s="16" t="s">
        <v>338</v>
      </c>
      <c r="C497" s="60">
        <v>20</v>
      </c>
      <c r="D497" s="30">
        <v>301010410100010</v>
      </c>
      <c r="E497" s="18">
        <v>8682817008398</v>
      </c>
      <c r="F497" s="26">
        <f>FiyatListesi!D401+FiyatListesi!D408</f>
        <v>86.5</v>
      </c>
    </row>
    <row r="498" spans="1:6">
      <c r="A498" s="16" t="s">
        <v>131</v>
      </c>
      <c r="B498" s="16" t="s">
        <v>341</v>
      </c>
      <c r="C498" s="60">
        <v>20</v>
      </c>
      <c r="D498" s="30">
        <v>301010410200002</v>
      </c>
      <c r="E498" s="18">
        <v>8682817008442</v>
      </c>
      <c r="F498" s="26">
        <f>FiyatListesi!D404</f>
        <v>84</v>
      </c>
    </row>
    <row r="499" spans="1:6">
      <c r="A499" s="16" t="s">
        <v>901</v>
      </c>
      <c r="B499" s="16" t="s">
        <v>341</v>
      </c>
      <c r="C499" s="60">
        <v>20</v>
      </c>
      <c r="D499" s="30">
        <v>301010410200003</v>
      </c>
      <c r="E499" s="18">
        <v>8682817008459</v>
      </c>
      <c r="F499" s="26">
        <f>FiyatListesi!D404+FiyatListesi!D410</f>
        <v>92</v>
      </c>
    </row>
    <row r="500" spans="1:6">
      <c r="A500" s="34" t="s">
        <v>902</v>
      </c>
      <c r="B500" s="16" t="s">
        <v>341</v>
      </c>
      <c r="C500" s="60">
        <v>20</v>
      </c>
      <c r="D500" s="30">
        <v>301010410200005</v>
      </c>
      <c r="E500" s="18">
        <v>8682817008473</v>
      </c>
      <c r="F500" s="26">
        <f>FiyatListesi!D404+FiyatListesi!D408</f>
        <v>98.5</v>
      </c>
    </row>
    <row r="501" spans="1:6">
      <c r="A501" s="16" t="s">
        <v>903</v>
      </c>
      <c r="B501" s="16" t="s">
        <v>341</v>
      </c>
      <c r="C501" s="60">
        <v>20</v>
      </c>
      <c r="D501" s="30">
        <v>301010410200006</v>
      </c>
      <c r="E501" s="18">
        <v>8682817008480</v>
      </c>
      <c r="F501" s="26">
        <f>FiyatListesi!D404+FiyatListesi!D408+FiyatListesi!D410</f>
        <v>106.5</v>
      </c>
    </row>
    <row r="502" spans="1:6">
      <c r="A502" s="16" t="s">
        <v>904</v>
      </c>
      <c r="B502" s="16" t="s">
        <v>341</v>
      </c>
      <c r="C502" s="60">
        <v>20</v>
      </c>
      <c r="D502" s="30">
        <v>301010410200008</v>
      </c>
      <c r="E502" s="18">
        <v>8682817008503</v>
      </c>
      <c r="F502" s="26">
        <f>FiyatListesi!D404</f>
        <v>84</v>
      </c>
    </row>
    <row r="503" spans="1:6">
      <c r="A503" s="34" t="s">
        <v>905</v>
      </c>
      <c r="B503" s="16" t="s">
        <v>341</v>
      </c>
      <c r="C503" s="60">
        <v>20</v>
      </c>
      <c r="D503" s="30">
        <v>301010410200012</v>
      </c>
      <c r="E503" s="18">
        <v>8682817153265</v>
      </c>
      <c r="F503" s="26">
        <f>FiyatListesi!D404+FiyatListesi!D410</f>
        <v>92</v>
      </c>
    </row>
    <row r="504" spans="1:6">
      <c r="A504" s="35" t="s">
        <v>906</v>
      </c>
      <c r="B504" s="3" t="s">
        <v>341</v>
      </c>
      <c r="C504" s="60">
        <v>20</v>
      </c>
      <c r="D504" s="43"/>
      <c r="E504" s="5"/>
      <c r="F504" s="27">
        <f>FiyatListesi!D404+FiyatListesi!D408</f>
        <v>98.5</v>
      </c>
    </row>
    <row r="505" spans="1:6">
      <c r="A505" s="16" t="s">
        <v>129</v>
      </c>
      <c r="B505" s="16" t="s">
        <v>339</v>
      </c>
      <c r="C505" s="60">
        <v>20</v>
      </c>
      <c r="D505" s="30">
        <v>301010410300002</v>
      </c>
      <c r="E505" s="18">
        <v>8682817008534</v>
      </c>
      <c r="F505" s="26">
        <f>FiyatListesi!D402</f>
        <v>79</v>
      </c>
    </row>
    <row r="506" spans="1:6">
      <c r="A506" s="16" t="s">
        <v>911</v>
      </c>
      <c r="B506" s="16" t="s">
        <v>339</v>
      </c>
      <c r="C506" s="60">
        <v>20</v>
      </c>
      <c r="D506" s="30">
        <v>301010410300003</v>
      </c>
      <c r="E506" s="18">
        <v>8682817008541</v>
      </c>
      <c r="F506" s="26">
        <f>FiyatListesi!D402+FiyatListesi!D410</f>
        <v>87</v>
      </c>
    </row>
    <row r="507" spans="1:6">
      <c r="A507" s="34" t="s">
        <v>342</v>
      </c>
      <c r="B507" s="16" t="s">
        <v>339</v>
      </c>
      <c r="C507" s="60">
        <v>20</v>
      </c>
      <c r="D507" s="30">
        <v>301010410300005</v>
      </c>
      <c r="E507" s="18">
        <v>8682817008565</v>
      </c>
      <c r="F507" s="26">
        <f>FiyatListesi!D402+FiyatListesi!D408</f>
        <v>93.5</v>
      </c>
    </row>
    <row r="508" spans="1:6">
      <c r="A508" s="34" t="s">
        <v>912</v>
      </c>
      <c r="B508" s="16" t="s">
        <v>339</v>
      </c>
      <c r="C508" s="60">
        <v>20</v>
      </c>
      <c r="D508" s="30">
        <v>301010410300014</v>
      </c>
      <c r="E508" s="18">
        <v>8682817144966</v>
      </c>
      <c r="F508" s="26">
        <f>FiyatListesi!D402+FiyatListesi!D408+FiyatListesi!D410</f>
        <v>101.5</v>
      </c>
    </row>
    <row r="509" spans="1:6">
      <c r="A509" s="16" t="s">
        <v>913</v>
      </c>
      <c r="B509" s="16" t="s">
        <v>339</v>
      </c>
      <c r="C509" s="60">
        <v>20</v>
      </c>
      <c r="D509" s="30">
        <v>301010410300006</v>
      </c>
      <c r="E509" s="18">
        <v>8682817008572</v>
      </c>
      <c r="F509" s="26">
        <f>FiyatListesi!D402</f>
        <v>79</v>
      </c>
    </row>
    <row r="510" spans="1:6">
      <c r="A510" s="34" t="s">
        <v>914</v>
      </c>
      <c r="B510" s="16" t="s">
        <v>339</v>
      </c>
      <c r="C510" s="60">
        <v>20</v>
      </c>
      <c r="D510" s="30">
        <v>301010410300015</v>
      </c>
      <c r="E510" s="18"/>
      <c r="F510" s="26">
        <f>FiyatListesi!D402+FiyatListesi!D410</f>
        <v>87</v>
      </c>
    </row>
    <row r="511" spans="1:6">
      <c r="A511" s="16" t="s">
        <v>130</v>
      </c>
      <c r="B511" s="16" t="s">
        <v>340</v>
      </c>
      <c r="C511" s="60">
        <v>20</v>
      </c>
      <c r="D511" s="30">
        <v>301010410400002</v>
      </c>
      <c r="E511" s="18">
        <v>8682817000323</v>
      </c>
      <c r="F511" s="26">
        <f>FiyatListesi!D403</f>
        <v>86.5</v>
      </c>
    </row>
    <row r="512" spans="1:6">
      <c r="A512" s="34" t="s">
        <v>918</v>
      </c>
      <c r="B512" s="16" t="s">
        <v>340</v>
      </c>
      <c r="C512" s="60">
        <v>20</v>
      </c>
      <c r="D512" s="30">
        <v>301010410400003</v>
      </c>
      <c r="E512" s="18">
        <v>8682817008619</v>
      </c>
      <c r="F512" s="26">
        <f>FiyatListesi!D403+FiyatListesi!D410</f>
        <v>94.5</v>
      </c>
    </row>
    <row r="513" spans="1:6">
      <c r="A513" s="16" t="s">
        <v>919</v>
      </c>
      <c r="B513" s="16" t="s">
        <v>340</v>
      </c>
      <c r="C513" s="60">
        <v>20</v>
      </c>
      <c r="D513" s="30">
        <v>301010410400014</v>
      </c>
      <c r="E513" s="18">
        <v>8682817144881</v>
      </c>
      <c r="F513" s="26">
        <f>FiyatListesi!D403+FiyatListesi!D411</f>
        <v>93.5</v>
      </c>
    </row>
    <row r="514" spans="1:6">
      <c r="A514" s="34" t="s">
        <v>920</v>
      </c>
      <c r="B514" s="16" t="s">
        <v>340</v>
      </c>
      <c r="C514" s="60">
        <v>20</v>
      </c>
      <c r="D514" s="30">
        <v>301010410400020</v>
      </c>
      <c r="E514" s="18"/>
      <c r="F514" s="26">
        <f>FiyatListesi!D403+FiyatListesi!D408+FiyatListesi!D410</f>
        <v>109</v>
      </c>
    </row>
    <row r="515" spans="1:6">
      <c r="A515" s="16" t="s">
        <v>921</v>
      </c>
      <c r="B515" s="16" t="s">
        <v>340</v>
      </c>
      <c r="C515" s="60">
        <v>20</v>
      </c>
      <c r="D515" s="30">
        <v>301010410400004</v>
      </c>
      <c r="E515" s="18">
        <v>8682817008626</v>
      </c>
      <c r="F515" s="26">
        <f>FiyatListesi!D403</f>
        <v>86.5</v>
      </c>
    </row>
    <row r="516" spans="1:6">
      <c r="A516" s="35" t="s">
        <v>922</v>
      </c>
      <c r="B516" s="3" t="s">
        <v>340</v>
      </c>
      <c r="C516" s="60">
        <v>20</v>
      </c>
      <c r="D516" s="43"/>
      <c r="E516" s="5"/>
      <c r="F516" s="27">
        <f>FiyatListesi!D403+FiyatListesi!D410</f>
        <v>94.5</v>
      </c>
    </row>
    <row r="517" spans="1:6">
      <c r="A517" s="16" t="s">
        <v>347</v>
      </c>
      <c r="B517" s="16" t="s">
        <v>33</v>
      </c>
      <c r="C517" s="60">
        <v>21</v>
      </c>
      <c r="D517" s="30">
        <v>301010411100001</v>
      </c>
      <c r="E517" s="18">
        <v>8682817008671</v>
      </c>
      <c r="F517" s="26">
        <f>FiyatListesi!D420+FiyatListesi!D424</f>
        <v>70.5</v>
      </c>
    </row>
    <row r="518" spans="1:6">
      <c r="A518" s="16" t="s">
        <v>885</v>
      </c>
      <c r="B518" s="16" t="s">
        <v>33</v>
      </c>
      <c r="C518" s="60">
        <v>21</v>
      </c>
      <c r="D518" s="30">
        <v>301010411100005</v>
      </c>
      <c r="E518" s="18">
        <v>8682817008701</v>
      </c>
      <c r="F518" s="26">
        <f>FiyatListesi!D420</f>
        <v>57</v>
      </c>
    </row>
    <row r="519" spans="1:6">
      <c r="A519" s="16" t="s">
        <v>886</v>
      </c>
      <c r="B519" s="16" t="s">
        <v>33</v>
      </c>
      <c r="C519" s="60">
        <v>21</v>
      </c>
      <c r="D519" s="30">
        <v>301010411100006</v>
      </c>
      <c r="E519" s="18">
        <v>8682817008718</v>
      </c>
      <c r="F519" s="26">
        <f>FiyatListesi!D420</f>
        <v>57</v>
      </c>
    </row>
    <row r="520" spans="1:6">
      <c r="A520" s="16" t="s">
        <v>132</v>
      </c>
      <c r="B520" s="16" t="s">
        <v>33</v>
      </c>
      <c r="C520" s="60">
        <v>21</v>
      </c>
      <c r="D520" s="30">
        <v>301010411100007</v>
      </c>
      <c r="E520" s="18">
        <v>8682817000149</v>
      </c>
      <c r="F520" s="26">
        <f>FiyatListesi!D420</f>
        <v>57</v>
      </c>
    </row>
    <row r="521" spans="1:6">
      <c r="A521" s="16" t="s">
        <v>348</v>
      </c>
      <c r="B521" s="16" t="s">
        <v>37</v>
      </c>
      <c r="C521" s="60">
        <v>21</v>
      </c>
      <c r="D521" s="30">
        <v>301010412100001</v>
      </c>
      <c r="E521" s="18">
        <v>8682817002617</v>
      </c>
      <c r="F521" s="26">
        <f>FiyatListesi!D432+FiyatListesi!D436</f>
        <v>67</v>
      </c>
    </row>
    <row r="522" spans="1:6">
      <c r="A522" s="16" t="s">
        <v>887</v>
      </c>
      <c r="B522" s="16" t="s">
        <v>37</v>
      </c>
      <c r="C522" s="60">
        <v>21</v>
      </c>
      <c r="D522" s="30">
        <v>301010412100003</v>
      </c>
      <c r="E522" s="18">
        <v>8682817008893</v>
      </c>
      <c r="F522" s="26">
        <f>FiyatListesi!D432</f>
        <v>53.5</v>
      </c>
    </row>
    <row r="523" spans="1:6">
      <c r="A523" s="16" t="s">
        <v>888</v>
      </c>
      <c r="B523" s="16" t="s">
        <v>37</v>
      </c>
      <c r="C523" s="60">
        <v>21</v>
      </c>
      <c r="D523" s="30">
        <v>301010412100004</v>
      </c>
      <c r="E523" s="18">
        <v>8682817008909</v>
      </c>
      <c r="F523" s="26">
        <f>FiyatListesi!D432</f>
        <v>53.5</v>
      </c>
    </row>
    <row r="524" spans="1:6">
      <c r="A524" s="16" t="s">
        <v>136</v>
      </c>
      <c r="B524" s="16" t="s">
        <v>37</v>
      </c>
      <c r="C524" s="60">
        <v>21</v>
      </c>
      <c r="D524" s="30">
        <v>301010412100005</v>
      </c>
      <c r="E524" s="18">
        <v>8682817008916</v>
      </c>
      <c r="F524" s="26">
        <f>FiyatListesi!D432</f>
        <v>53.5</v>
      </c>
    </row>
    <row r="525" spans="1:6">
      <c r="A525" s="16" t="s">
        <v>897</v>
      </c>
      <c r="B525" s="16" t="s">
        <v>36</v>
      </c>
      <c r="C525" s="60">
        <v>21</v>
      </c>
      <c r="D525" s="30">
        <v>301010411200001</v>
      </c>
      <c r="E525" s="18">
        <v>8682817008794</v>
      </c>
      <c r="F525" s="26">
        <f>FiyatListesi!D423+FiyatListesi!D424</f>
        <v>78</v>
      </c>
    </row>
    <row r="526" spans="1:6">
      <c r="A526" s="16" t="s">
        <v>898</v>
      </c>
      <c r="B526" s="16" t="s">
        <v>36</v>
      </c>
      <c r="C526" s="60">
        <v>21</v>
      </c>
      <c r="D526" s="30">
        <v>301010411200004</v>
      </c>
      <c r="E526" s="18">
        <v>8682817008817</v>
      </c>
      <c r="F526" s="26">
        <f>FiyatListesi!D423</f>
        <v>64.5</v>
      </c>
    </row>
    <row r="527" spans="1:6">
      <c r="A527" s="16" t="s">
        <v>135</v>
      </c>
      <c r="B527" s="16" t="s">
        <v>36</v>
      </c>
      <c r="C527" s="60">
        <v>21</v>
      </c>
      <c r="D527" s="30">
        <v>301010411200005</v>
      </c>
      <c r="E527" s="18">
        <v>8682817008824</v>
      </c>
      <c r="F527" s="26">
        <f>FiyatListesi!D423</f>
        <v>64.5</v>
      </c>
    </row>
    <row r="528" spans="1:6">
      <c r="A528" s="16" t="s">
        <v>899</v>
      </c>
      <c r="B528" s="16" t="s">
        <v>40</v>
      </c>
      <c r="C528" s="60">
        <v>21</v>
      </c>
      <c r="D528" s="30">
        <v>301010412200001</v>
      </c>
      <c r="E528" s="18">
        <v>8682817008954</v>
      </c>
      <c r="F528" s="26">
        <f>FiyatListesi!D435+FiyatListesi!D436</f>
        <v>74</v>
      </c>
    </row>
    <row r="529" spans="1:6">
      <c r="A529" s="16" t="s">
        <v>900</v>
      </c>
      <c r="B529" s="16" t="s">
        <v>40</v>
      </c>
      <c r="C529" s="60">
        <v>21</v>
      </c>
      <c r="D529" s="30">
        <v>301010412200002</v>
      </c>
      <c r="E529" s="18">
        <v>8682817008961</v>
      </c>
      <c r="F529" s="26">
        <f>FiyatListesi!D435</f>
        <v>60.5</v>
      </c>
    </row>
    <row r="530" spans="1:6">
      <c r="A530" s="16" t="s">
        <v>139</v>
      </c>
      <c r="B530" s="16" t="s">
        <v>40</v>
      </c>
      <c r="C530" s="60">
        <v>21</v>
      </c>
      <c r="D530" s="30">
        <v>301010412200003</v>
      </c>
      <c r="E530" s="18">
        <v>8682817008978</v>
      </c>
      <c r="F530" s="26">
        <f>FiyatListesi!D435</f>
        <v>60.5</v>
      </c>
    </row>
    <row r="531" spans="1:6">
      <c r="A531" s="16" t="s">
        <v>907</v>
      </c>
      <c r="B531" s="16" t="s">
        <v>34</v>
      </c>
      <c r="C531" s="60">
        <v>21</v>
      </c>
      <c r="D531" s="30">
        <v>301010411300001</v>
      </c>
      <c r="E531" s="18">
        <v>8682817008848</v>
      </c>
      <c r="F531" s="26">
        <f>FiyatListesi!D421+FiyatListesi!D424</f>
        <v>74</v>
      </c>
    </row>
    <row r="532" spans="1:6">
      <c r="A532" s="34" t="s">
        <v>908</v>
      </c>
      <c r="B532" s="16" t="s">
        <v>34</v>
      </c>
      <c r="C532" s="60">
        <v>21</v>
      </c>
      <c r="D532" s="30">
        <v>301010411300004</v>
      </c>
      <c r="E532" s="18">
        <v>8682817008862</v>
      </c>
      <c r="F532" s="26">
        <f>FiyatListesi!D421</f>
        <v>60.5</v>
      </c>
    </row>
    <row r="533" spans="1:6">
      <c r="A533" s="16" t="s">
        <v>133</v>
      </c>
      <c r="B533" s="16" t="s">
        <v>34</v>
      </c>
      <c r="C533" s="60">
        <v>21</v>
      </c>
      <c r="D533" s="30">
        <v>301010411300005</v>
      </c>
      <c r="E533" s="18">
        <v>8682817000132</v>
      </c>
      <c r="F533" s="26">
        <f>FiyatListesi!D421</f>
        <v>60.5</v>
      </c>
    </row>
    <row r="534" spans="1:6">
      <c r="A534" s="16" t="s">
        <v>909</v>
      </c>
      <c r="B534" s="16" t="s">
        <v>38</v>
      </c>
      <c r="C534" s="60">
        <v>21</v>
      </c>
      <c r="D534" s="30">
        <v>301010412300001</v>
      </c>
      <c r="E534" s="18">
        <v>8682817008992</v>
      </c>
      <c r="F534" s="26">
        <f>FiyatListesi!D433+FiyatListesi!D436</f>
        <v>70.5</v>
      </c>
    </row>
    <row r="535" spans="1:6">
      <c r="A535" s="16" t="s">
        <v>910</v>
      </c>
      <c r="B535" s="16" t="s">
        <v>38</v>
      </c>
      <c r="C535" s="60">
        <v>21</v>
      </c>
      <c r="D535" s="30">
        <v>301010412300002</v>
      </c>
      <c r="E535" s="18">
        <v>8682817009005</v>
      </c>
      <c r="F535" s="26">
        <f>FiyatListesi!D433</f>
        <v>57</v>
      </c>
    </row>
    <row r="536" spans="1:6">
      <c r="A536" s="33" t="s">
        <v>1118</v>
      </c>
      <c r="B536" s="16" t="s">
        <v>38</v>
      </c>
      <c r="C536" s="60">
        <v>21</v>
      </c>
      <c r="D536" s="38">
        <v>301010412300005</v>
      </c>
      <c r="E536" s="18">
        <v>8682817141330</v>
      </c>
      <c r="F536" s="26">
        <f>FiyatListesi!D433</f>
        <v>57</v>
      </c>
    </row>
    <row r="537" spans="1:6">
      <c r="A537" s="16" t="s">
        <v>137</v>
      </c>
      <c r="B537" s="16" t="s">
        <v>38</v>
      </c>
      <c r="C537" s="60">
        <v>21</v>
      </c>
      <c r="D537" s="30">
        <v>301010412300003</v>
      </c>
      <c r="E537" s="18">
        <v>8682817009012</v>
      </c>
      <c r="F537" s="26">
        <f>FiyatListesi!D433</f>
        <v>57</v>
      </c>
    </row>
    <row r="538" spans="1:6">
      <c r="A538" s="16" t="s">
        <v>915</v>
      </c>
      <c r="B538" s="16" t="s">
        <v>35</v>
      </c>
      <c r="C538" s="60">
        <v>21</v>
      </c>
      <c r="D538" s="30">
        <v>301010411400001</v>
      </c>
      <c r="E538" s="18">
        <v>8682817008879</v>
      </c>
      <c r="F538" s="26">
        <f>FiyatListesi!D422+FiyatListesi!D424</f>
        <v>78</v>
      </c>
    </row>
    <row r="539" spans="1:6">
      <c r="A539" s="34" t="s">
        <v>916</v>
      </c>
      <c r="B539" s="16" t="s">
        <v>35</v>
      </c>
      <c r="C539" s="60">
        <v>21</v>
      </c>
      <c r="D539" s="30">
        <v>301010411400003</v>
      </c>
      <c r="E539" s="18">
        <v>8682817008886</v>
      </c>
      <c r="F539" s="26">
        <f>FiyatListesi!D422</f>
        <v>64.5</v>
      </c>
    </row>
    <row r="540" spans="1:6">
      <c r="A540" s="16" t="s">
        <v>134</v>
      </c>
      <c r="B540" s="16" t="s">
        <v>35</v>
      </c>
      <c r="C540" s="60">
        <v>21</v>
      </c>
      <c r="D540" s="30">
        <v>301010411400004</v>
      </c>
      <c r="E540" s="18">
        <v>8682817000125</v>
      </c>
      <c r="F540" s="26">
        <f>FiyatListesi!D422</f>
        <v>64.5</v>
      </c>
    </row>
    <row r="541" spans="1:6">
      <c r="A541" s="16" t="s">
        <v>917</v>
      </c>
      <c r="B541" s="16" t="s">
        <v>39</v>
      </c>
      <c r="C541" s="60">
        <v>21</v>
      </c>
      <c r="D541" s="30">
        <v>301010412400001</v>
      </c>
      <c r="E541" s="18">
        <v>8682817009036</v>
      </c>
      <c r="F541" s="26">
        <f>FiyatListesi!D434+FiyatListesi!D436</f>
        <v>74</v>
      </c>
    </row>
    <row r="542" spans="1:6">
      <c r="A542" s="16" t="s">
        <v>138</v>
      </c>
      <c r="B542" s="16" t="s">
        <v>39</v>
      </c>
      <c r="C542" s="60">
        <v>21</v>
      </c>
      <c r="D542" s="30">
        <v>301010412400002</v>
      </c>
      <c r="E542" s="18">
        <v>8682817009043</v>
      </c>
      <c r="F542" s="26">
        <f>FiyatListesi!D434</f>
        <v>60.5</v>
      </c>
    </row>
    <row r="543" spans="1:6">
      <c r="A543" s="16" t="s">
        <v>549</v>
      </c>
      <c r="B543" s="16" t="s">
        <v>349</v>
      </c>
      <c r="C543" s="60">
        <v>22</v>
      </c>
      <c r="D543" s="30">
        <v>301010414000006</v>
      </c>
      <c r="E543" s="18">
        <v>8682817009234</v>
      </c>
      <c r="F543" s="26">
        <f>FiyatListesi!D453+FiyatListesi!D455</f>
        <v>56</v>
      </c>
    </row>
    <row r="544" spans="1:6">
      <c r="A544" s="16" t="s">
        <v>350</v>
      </c>
      <c r="B544" s="16" t="s">
        <v>349</v>
      </c>
      <c r="C544" s="60">
        <v>22</v>
      </c>
      <c r="D544" s="30">
        <v>301010414000003</v>
      </c>
      <c r="E544" s="18">
        <v>8682817009203</v>
      </c>
      <c r="F544" s="26">
        <f>FiyatListesi!D453+FiyatListesi!D455+FiyatListesi!D461</f>
        <v>59.5</v>
      </c>
    </row>
    <row r="545" spans="1:6">
      <c r="A545" s="16" t="s">
        <v>550</v>
      </c>
      <c r="B545" s="16" t="s">
        <v>349</v>
      </c>
      <c r="C545" s="60">
        <v>22</v>
      </c>
      <c r="D545" s="30">
        <v>301010414000009</v>
      </c>
      <c r="E545" s="18">
        <v>8682817009258</v>
      </c>
      <c r="F545" s="26">
        <f>FiyatListesi!D453+FiyatListesi!D461</f>
        <v>46</v>
      </c>
    </row>
    <row r="546" spans="1:6">
      <c r="A546" s="16" t="s">
        <v>141</v>
      </c>
      <c r="B546" s="16" t="s">
        <v>349</v>
      </c>
      <c r="C546" s="60">
        <v>22</v>
      </c>
      <c r="D546" s="30">
        <v>301010414000005</v>
      </c>
      <c r="E546" s="18">
        <v>8682817009227</v>
      </c>
      <c r="F546" s="26">
        <f>FiyatListesi!D453</f>
        <v>42.5</v>
      </c>
    </row>
    <row r="547" spans="1:6">
      <c r="A547" s="16" t="s">
        <v>551</v>
      </c>
      <c r="B547" s="16" t="s">
        <v>349</v>
      </c>
      <c r="C547" s="60">
        <v>22</v>
      </c>
      <c r="D547" s="30">
        <v>301010414000004</v>
      </c>
      <c r="E547" s="18">
        <v>8682817009210</v>
      </c>
      <c r="F547" s="26">
        <f>FiyatListesi!D453+FiyatListesi!D461</f>
        <v>46</v>
      </c>
    </row>
    <row r="548" spans="1:6">
      <c r="A548" s="33" t="s">
        <v>1102</v>
      </c>
      <c r="B548" s="16" t="s">
        <v>349</v>
      </c>
      <c r="C548" s="60">
        <v>22</v>
      </c>
      <c r="D548" s="38">
        <v>301010414000014</v>
      </c>
      <c r="E548" s="18">
        <v>8682817009296</v>
      </c>
      <c r="F548" s="26">
        <f>FiyatListesi!D453+FiyatListesi!D459</f>
        <v>56</v>
      </c>
    </row>
    <row r="549" spans="1:6">
      <c r="A549" s="33" t="s">
        <v>1113</v>
      </c>
      <c r="B549" s="16" t="s">
        <v>349</v>
      </c>
      <c r="C549" s="60">
        <v>22</v>
      </c>
      <c r="D549" s="38">
        <v>301010414000002</v>
      </c>
      <c r="E549" s="18">
        <v>8682817009197</v>
      </c>
      <c r="F549" s="26">
        <f>FiyatListesi!D453+FiyatListesi!D459+FiyatListesi!D461</f>
        <v>59.5</v>
      </c>
    </row>
    <row r="550" spans="1:6">
      <c r="A550" s="34" t="s">
        <v>552</v>
      </c>
      <c r="B550" s="16" t="s">
        <v>349</v>
      </c>
      <c r="C550" s="60">
        <v>22</v>
      </c>
      <c r="D550" s="30">
        <v>301010414000010</v>
      </c>
      <c r="E550" s="18">
        <v>8682817009265</v>
      </c>
      <c r="F550" s="26">
        <f>FiyatListesi!D453+FiyatListesi!D459</f>
        <v>56</v>
      </c>
    </row>
    <row r="551" spans="1:6">
      <c r="A551" s="34" t="s">
        <v>553</v>
      </c>
      <c r="B551" s="16" t="s">
        <v>349</v>
      </c>
      <c r="C551" s="60">
        <v>22</v>
      </c>
      <c r="D551" s="30">
        <v>301010414000007</v>
      </c>
      <c r="E551" s="18">
        <v>8682817009241</v>
      </c>
      <c r="F551" s="26">
        <f>FiyatListesi!D453+FiyatListesi!D459+FiyatListesi!D461</f>
        <v>59.5</v>
      </c>
    </row>
    <row r="552" spans="1:6">
      <c r="A552" s="33" t="s">
        <v>1117</v>
      </c>
      <c r="B552" s="16" t="s">
        <v>41</v>
      </c>
      <c r="C552" s="60">
        <v>22</v>
      </c>
      <c r="D552" s="38">
        <v>301010412500012</v>
      </c>
      <c r="E552" s="18">
        <v>8682817141347</v>
      </c>
      <c r="F552" s="26">
        <f>FiyatListesi!D445</f>
        <v>37.5</v>
      </c>
    </row>
    <row r="553" spans="1:6">
      <c r="A553" s="16" t="s">
        <v>882</v>
      </c>
      <c r="B553" s="16" t="s">
        <v>41</v>
      </c>
      <c r="C553" s="60">
        <v>22</v>
      </c>
      <c r="D553" s="30">
        <v>301010412500006</v>
      </c>
      <c r="E553" s="18">
        <v>8682817009081</v>
      </c>
      <c r="F553" s="26">
        <f>FiyatListesi!D445+FiyatListesi!D447</f>
        <v>51</v>
      </c>
    </row>
    <row r="554" spans="1:6">
      <c r="A554" s="16" t="s">
        <v>883</v>
      </c>
      <c r="B554" s="16" t="s">
        <v>41</v>
      </c>
      <c r="C554" s="60">
        <v>22</v>
      </c>
      <c r="D554" s="30">
        <v>301010412500005</v>
      </c>
      <c r="E554" s="18">
        <v>8682817009074</v>
      </c>
      <c r="F554" s="26">
        <f>FiyatListesi!D445</f>
        <v>37.5</v>
      </c>
    </row>
    <row r="555" spans="1:6">
      <c r="A555" s="16" t="s">
        <v>140</v>
      </c>
      <c r="B555" s="16" t="s">
        <v>41</v>
      </c>
      <c r="C555" s="60">
        <v>22</v>
      </c>
      <c r="D555" s="30">
        <v>301010412500001</v>
      </c>
      <c r="E555" s="18">
        <v>8682817009050</v>
      </c>
      <c r="F555" s="26">
        <f>FiyatListesi!D445</f>
        <v>37.5</v>
      </c>
    </row>
    <row r="556" spans="1:6">
      <c r="A556" s="16" t="s">
        <v>884</v>
      </c>
      <c r="B556" s="16" t="s">
        <v>41</v>
      </c>
      <c r="C556" s="60">
        <v>22</v>
      </c>
      <c r="D556" s="30">
        <v>301010412500003</v>
      </c>
      <c r="E556" s="18">
        <v>8682817009067</v>
      </c>
      <c r="F556" s="26">
        <f>FiyatListesi!D445+FiyatListesi!D451</f>
        <v>51</v>
      </c>
    </row>
    <row r="557" spans="1:6">
      <c r="A557" s="33" t="s">
        <v>1109</v>
      </c>
      <c r="B557" s="16" t="s">
        <v>50</v>
      </c>
      <c r="C557" s="60">
        <v>24</v>
      </c>
      <c r="D557" s="38">
        <v>301010120000011</v>
      </c>
      <c r="E557" s="18">
        <v>8682817006141</v>
      </c>
      <c r="F557" s="26">
        <f>FiyatListesi!D466+FiyatListesi!D4</f>
        <v>89</v>
      </c>
    </row>
    <row r="558" spans="1:6">
      <c r="A558" s="16" t="s">
        <v>554</v>
      </c>
      <c r="B558" s="16" t="s">
        <v>50</v>
      </c>
      <c r="C558" s="60">
        <v>24</v>
      </c>
      <c r="D558" s="30">
        <v>301010120000005</v>
      </c>
      <c r="E558" s="18">
        <v>8682817006110</v>
      </c>
      <c r="F558" s="26">
        <f>FiyatListesi!D466</f>
        <v>75.5</v>
      </c>
    </row>
    <row r="559" spans="1:6">
      <c r="A559" s="16" t="s">
        <v>555</v>
      </c>
      <c r="B559" s="16" t="s">
        <v>50</v>
      </c>
      <c r="C559" s="60">
        <v>24</v>
      </c>
      <c r="D559" s="30">
        <v>301010120000003</v>
      </c>
      <c r="E559" s="18">
        <v>8682817006103</v>
      </c>
      <c r="F559" s="26">
        <f>FiyatListesi!D466</f>
        <v>75.5</v>
      </c>
    </row>
    <row r="560" spans="1:6">
      <c r="A560" s="16" t="s">
        <v>165</v>
      </c>
      <c r="B560" s="16" t="s">
        <v>50</v>
      </c>
      <c r="C560" s="60">
        <v>24</v>
      </c>
      <c r="D560" s="30">
        <v>301010120000001</v>
      </c>
      <c r="E560" s="18">
        <v>8682817000088</v>
      </c>
      <c r="F560" s="26">
        <f>FiyatListesi!D466</f>
        <v>75.5</v>
      </c>
    </row>
    <row r="561" spans="1:6">
      <c r="A561" s="34" t="s">
        <v>534</v>
      </c>
      <c r="B561" s="16" t="s">
        <v>356</v>
      </c>
      <c r="C561" s="60">
        <v>25</v>
      </c>
      <c r="D561" s="30">
        <v>301010516000014</v>
      </c>
      <c r="E561" s="18">
        <v>8682817009562</v>
      </c>
      <c r="F561" s="26">
        <f>FiyatListesi!D476+FiyatListesi!D477</f>
        <v>60</v>
      </c>
    </row>
    <row r="562" spans="1:6">
      <c r="A562" s="34" t="s">
        <v>535</v>
      </c>
      <c r="B562" s="16" t="s">
        <v>356</v>
      </c>
      <c r="C562" s="60">
        <v>25</v>
      </c>
      <c r="D562" s="30">
        <v>301010516000016</v>
      </c>
      <c r="E562" s="18">
        <v>8682817009586</v>
      </c>
      <c r="F562" s="26">
        <f>FiyatListesi!D476+FiyatListesi!D477</f>
        <v>60</v>
      </c>
    </row>
    <row r="563" spans="1:6">
      <c r="A563" s="16" t="s">
        <v>536</v>
      </c>
      <c r="B563" s="16" t="s">
        <v>356</v>
      </c>
      <c r="C563" s="60">
        <v>25</v>
      </c>
      <c r="D563" s="30">
        <v>301010516000007</v>
      </c>
      <c r="E563" s="18">
        <v>8682817009494</v>
      </c>
      <c r="F563" s="26">
        <f>FiyatListesi!D476+FiyatListesi!D478</f>
        <v>60</v>
      </c>
    </row>
    <row r="564" spans="1:6">
      <c r="A564" s="16" t="s">
        <v>537</v>
      </c>
      <c r="B564" s="16" t="s">
        <v>356</v>
      </c>
      <c r="C564" s="60">
        <v>25</v>
      </c>
      <c r="D564" s="30">
        <v>301010516000004</v>
      </c>
      <c r="E564" s="18">
        <v>8682817009463</v>
      </c>
      <c r="F564" s="26">
        <f>FiyatListesi!D476+FiyatListesi!D478</f>
        <v>60</v>
      </c>
    </row>
    <row r="565" spans="1:6">
      <c r="A565" s="16" t="s">
        <v>538</v>
      </c>
      <c r="B565" s="16" t="s">
        <v>356</v>
      </c>
      <c r="C565" s="60">
        <v>25</v>
      </c>
      <c r="D565" s="30">
        <v>301010516000012</v>
      </c>
      <c r="E565" s="18">
        <v>8682817009548</v>
      </c>
      <c r="F565" s="26">
        <f>FiyatListesi!D476</f>
        <v>46.5</v>
      </c>
    </row>
    <row r="566" spans="1:6">
      <c r="A566" s="16" t="s">
        <v>539</v>
      </c>
      <c r="B566" s="16" t="s">
        <v>356</v>
      </c>
      <c r="C566" s="60">
        <v>25</v>
      </c>
      <c r="D566" s="30">
        <v>301010516000006</v>
      </c>
      <c r="E566" s="18">
        <v>8682817009487</v>
      </c>
      <c r="F566" s="26">
        <f>FiyatListesi!D476</f>
        <v>46.5</v>
      </c>
    </row>
    <row r="567" spans="1:6">
      <c r="A567" s="16" t="s">
        <v>540</v>
      </c>
      <c r="B567" s="16" t="s">
        <v>356</v>
      </c>
      <c r="C567" s="60">
        <v>25</v>
      </c>
      <c r="D567" s="30">
        <v>301010516000003</v>
      </c>
      <c r="E567" s="18">
        <v>8682817009456</v>
      </c>
      <c r="F567" s="26">
        <f>FiyatListesi!D476</f>
        <v>46.5</v>
      </c>
    </row>
    <row r="568" spans="1:6">
      <c r="A568" s="16" t="s">
        <v>142</v>
      </c>
      <c r="B568" s="16" t="s">
        <v>356</v>
      </c>
      <c r="C568" s="60">
        <v>25</v>
      </c>
      <c r="D568" s="30">
        <v>301010516000002</v>
      </c>
      <c r="E568" s="18">
        <v>8682817009449</v>
      </c>
      <c r="F568" s="26">
        <f>FiyatListesi!D476</f>
        <v>46.5</v>
      </c>
    </row>
    <row r="569" spans="1:6">
      <c r="A569" s="33" t="s">
        <v>1101</v>
      </c>
      <c r="B569" s="16" t="s">
        <v>356</v>
      </c>
      <c r="C569" s="60">
        <v>25</v>
      </c>
      <c r="D569" s="38">
        <v>301010516000017</v>
      </c>
      <c r="E569" s="18">
        <v>8682817141392</v>
      </c>
      <c r="F569" s="26">
        <f>FiyatListesi!D476+FiyatListesi!D482</f>
        <v>60</v>
      </c>
    </row>
    <row r="570" spans="1:6">
      <c r="A570" s="16" t="s">
        <v>143</v>
      </c>
      <c r="B570" s="16" t="s">
        <v>42</v>
      </c>
      <c r="C570" s="60">
        <v>25</v>
      </c>
      <c r="D570" s="30">
        <v>301010519000001</v>
      </c>
      <c r="E570" s="18">
        <v>8682817009685</v>
      </c>
      <c r="F570" s="26">
        <f>FiyatListesi!D487</f>
        <v>60</v>
      </c>
    </row>
    <row r="571" spans="1:6">
      <c r="A571" s="16" t="s">
        <v>541</v>
      </c>
      <c r="B571" s="16" t="s">
        <v>42</v>
      </c>
      <c r="C571" s="60">
        <v>25</v>
      </c>
      <c r="D571" s="30">
        <v>301010519000003</v>
      </c>
      <c r="E571" s="18">
        <v>8682817009692</v>
      </c>
      <c r="F571" s="26">
        <f>FiyatListesi!D487</f>
        <v>60</v>
      </c>
    </row>
    <row r="572" spans="1:6">
      <c r="A572" s="34" t="s">
        <v>542</v>
      </c>
      <c r="B572" s="16" t="s">
        <v>42</v>
      </c>
      <c r="C572" s="60">
        <v>25</v>
      </c>
      <c r="D572" s="30">
        <v>301010519000004</v>
      </c>
      <c r="E572" s="18">
        <v>8682817009708</v>
      </c>
      <c r="F572" s="26">
        <f>FiyatListesi!D487</f>
        <v>60</v>
      </c>
    </row>
    <row r="573" spans="1:6">
      <c r="A573" s="16" t="s">
        <v>543</v>
      </c>
      <c r="B573" s="16" t="s">
        <v>42</v>
      </c>
      <c r="C573" s="60">
        <v>25</v>
      </c>
      <c r="D573" s="30">
        <v>301010519000005</v>
      </c>
      <c r="E573" s="18">
        <v>8682817009715</v>
      </c>
      <c r="F573" s="26">
        <f>FiyatListesi!D487</f>
        <v>60</v>
      </c>
    </row>
    <row r="574" spans="1:6">
      <c r="A574" s="16" t="s">
        <v>151</v>
      </c>
      <c r="B574" s="16" t="s">
        <v>496</v>
      </c>
      <c r="C574" s="60">
        <v>26</v>
      </c>
      <c r="D574" s="30">
        <v>301010112100008</v>
      </c>
      <c r="E574" s="18">
        <v>8682817003287</v>
      </c>
      <c r="F574" s="26">
        <f>FiyatListesi!D494</f>
        <v>53.5</v>
      </c>
    </row>
    <row r="575" spans="1:6">
      <c r="A575" s="34" t="s">
        <v>497</v>
      </c>
      <c r="B575" s="16" t="s">
        <v>496</v>
      </c>
      <c r="C575" s="60">
        <v>26</v>
      </c>
      <c r="D575" s="30">
        <v>301010112100009</v>
      </c>
      <c r="E575" s="18">
        <v>8682817003294</v>
      </c>
      <c r="F575" s="26">
        <f>FiyatListesi!D494+FiyatListesi!D506</f>
        <v>66</v>
      </c>
    </row>
    <row r="576" spans="1:6">
      <c r="A576" s="16" t="s">
        <v>498</v>
      </c>
      <c r="B576" s="16" t="s">
        <v>496</v>
      </c>
      <c r="C576" s="60">
        <v>26</v>
      </c>
      <c r="D576" s="30">
        <v>301010112100010</v>
      </c>
      <c r="E576" s="18">
        <v>8682817003300</v>
      </c>
      <c r="F576" s="26">
        <f>FiyatListesi!D494+FiyatListesi!D507</f>
        <v>58</v>
      </c>
    </row>
    <row r="577" spans="1:6">
      <c r="A577" s="16" t="s">
        <v>499</v>
      </c>
      <c r="B577" s="16" t="s">
        <v>496</v>
      </c>
      <c r="C577" s="60">
        <v>26</v>
      </c>
      <c r="D577" s="30">
        <v>301010112100014</v>
      </c>
      <c r="E577" s="18">
        <v>8682817003348</v>
      </c>
      <c r="F577" s="26">
        <f>FiyatListesi!D494+FiyatListesi!D503</f>
        <v>57</v>
      </c>
    </row>
    <row r="578" spans="1:6">
      <c r="A578" s="34" t="s">
        <v>500</v>
      </c>
      <c r="B578" s="16" t="s">
        <v>496</v>
      </c>
      <c r="C578" s="60">
        <v>26</v>
      </c>
      <c r="D578" s="30">
        <v>301010112100015</v>
      </c>
      <c r="E578" s="18">
        <v>8682817003355</v>
      </c>
      <c r="F578" s="26">
        <f>FiyatListesi!D494+FiyatListesi!D503+FiyatListesi!D506</f>
        <v>69.5</v>
      </c>
    </row>
    <row r="579" spans="1:6">
      <c r="A579" s="16" t="s">
        <v>501</v>
      </c>
      <c r="B579" s="16" t="s">
        <v>496</v>
      </c>
      <c r="C579" s="60">
        <v>26</v>
      </c>
      <c r="D579" s="30">
        <v>301010112100016</v>
      </c>
      <c r="E579" s="18">
        <v>8682817003362</v>
      </c>
      <c r="F579" s="26">
        <f>FiyatListesi!D494+FiyatListesi!D503+FiyatListesi!D507</f>
        <v>61.5</v>
      </c>
    </row>
    <row r="580" spans="1:6">
      <c r="A580" s="16" t="s">
        <v>851</v>
      </c>
      <c r="B580" s="16" t="s">
        <v>43</v>
      </c>
      <c r="C580" s="60">
        <v>27</v>
      </c>
      <c r="D580" s="30">
        <v>301010213000008</v>
      </c>
      <c r="E580" s="18">
        <v>8682817007490</v>
      </c>
      <c r="F580" s="26">
        <f>FiyatListesi!D512</f>
        <v>75</v>
      </c>
    </row>
    <row r="581" spans="1:6">
      <c r="A581" s="16" t="s">
        <v>852</v>
      </c>
      <c r="B581" s="16" t="s">
        <v>43</v>
      </c>
      <c r="C581" s="60">
        <v>27</v>
      </c>
      <c r="D581" s="30">
        <v>301010213000009</v>
      </c>
      <c r="E581" s="18">
        <v>8682817007506</v>
      </c>
      <c r="F581" s="26">
        <f>FiyatListesi!D512</f>
        <v>75</v>
      </c>
    </row>
    <row r="582" spans="1:6">
      <c r="A582" s="35" t="s">
        <v>853</v>
      </c>
      <c r="B582" s="3" t="s">
        <v>43</v>
      </c>
      <c r="C582" s="60">
        <v>27</v>
      </c>
      <c r="D582" s="43"/>
      <c r="E582" s="5"/>
      <c r="F582" s="27">
        <f>FiyatListesi!D512</f>
        <v>75</v>
      </c>
    </row>
    <row r="583" spans="1:6">
      <c r="A583" s="16" t="s">
        <v>854</v>
      </c>
      <c r="B583" s="16" t="s">
        <v>43</v>
      </c>
      <c r="C583" s="60">
        <v>27</v>
      </c>
      <c r="D583" s="30">
        <v>301010213000010</v>
      </c>
      <c r="E583" s="18">
        <v>8682817007513</v>
      </c>
      <c r="F583" s="26">
        <f>FiyatListesi!D512</f>
        <v>75</v>
      </c>
    </row>
    <row r="584" spans="1:6">
      <c r="A584" s="16" t="s">
        <v>144</v>
      </c>
      <c r="B584" s="16" t="s">
        <v>43</v>
      </c>
      <c r="C584" s="60">
        <v>27</v>
      </c>
      <c r="D584" s="30">
        <v>301010213000011</v>
      </c>
      <c r="E584" s="18">
        <v>8682817007520</v>
      </c>
      <c r="F584" s="26">
        <f>FiyatListesi!D512</f>
        <v>75</v>
      </c>
    </row>
    <row r="585" spans="1:6">
      <c r="A585" s="35" t="s">
        <v>855</v>
      </c>
      <c r="B585" s="3" t="s">
        <v>43</v>
      </c>
      <c r="C585" s="60">
        <v>27</v>
      </c>
      <c r="D585" s="43"/>
      <c r="E585" s="5"/>
      <c r="F585" s="27">
        <f>FiyatListesi!D512</f>
        <v>75</v>
      </c>
    </row>
    <row r="586" spans="1:6">
      <c r="A586" s="16" t="s">
        <v>373</v>
      </c>
      <c r="B586" s="16" t="s">
        <v>43</v>
      </c>
      <c r="C586" s="60">
        <v>27</v>
      </c>
      <c r="D586" s="30">
        <v>301010213000013</v>
      </c>
      <c r="E586" s="18">
        <v>8682817007544</v>
      </c>
      <c r="F586" s="26">
        <f>FiyatListesi!D512</f>
        <v>75</v>
      </c>
    </row>
    <row r="587" spans="1:6">
      <c r="A587" s="3" t="s">
        <v>858</v>
      </c>
      <c r="B587" s="3" t="s">
        <v>44</v>
      </c>
      <c r="C587" s="60">
        <v>27</v>
      </c>
      <c r="D587" s="43"/>
      <c r="E587" s="5"/>
      <c r="F587" s="27">
        <f>FiyatListesi!D513</f>
        <v>76.5</v>
      </c>
    </row>
    <row r="588" spans="1:6">
      <c r="A588" s="34" t="s">
        <v>859</v>
      </c>
      <c r="B588" s="16" t="s">
        <v>44</v>
      </c>
      <c r="C588" s="60">
        <v>27</v>
      </c>
      <c r="D588" s="30">
        <v>301010213000014</v>
      </c>
      <c r="E588" s="18">
        <v>8682817007551</v>
      </c>
      <c r="F588" s="26">
        <f>FiyatListesi!D513</f>
        <v>76.5</v>
      </c>
    </row>
    <row r="589" spans="1:6">
      <c r="A589" s="16" t="s">
        <v>860</v>
      </c>
      <c r="B589" s="16" t="s">
        <v>44</v>
      </c>
      <c r="C589" s="60">
        <v>27</v>
      </c>
      <c r="D589" s="30">
        <v>301010213000015</v>
      </c>
      <c r="E589" s="18">
        <v>8682817007568</v>
      </c>
      <c r="F589" s="26">
        <f>FiyatListesi!D513</f>
        <v>76.5</v>
      </c>
    </row>
    <row r="590" spans="1:6">
      <c r="A590" s="35" t="s">
        <v>861</v>
      </c>
      <c r="B590" s="3" t="s">
        <v>44</v>
      </c>
      <c r="C590" s="60">
        <v>27</v>
      </c>
      <c r="D590" s="43"/>
      <c r="E590" s="5"/>
      <c r="F590" s="27">
        <f>FiyatListesi!D513</f>
        <v>76.5</v>
      </c>
    </row>
    <row r="591" spans="1:6">
      <c r="A591" s="16" t="s">
        <v>862</v>
      </c>
      <c r="B591" s="16" t="s">
        <v>44</v>
      </c>
      <c r="C591" s="60">
        <v>27</v>
      </c>
      <c r="D591" s="30">
        <v>301010213000016</v>
      </c>
      <c r="E591" s="18">
        <v>8682817007575</v>
      </c>
      <c r="F591" s="26">
        <f>FiyatListesi!D513</f>
        <v>76.5</v>
      </c>
    </row>
    <row r="592" spans="1:6">
      <c r="A592" s="35" t="s">
        <v>863</v>
      </c>
      <c r="B592" s="3" t="s">
        <v>44</v>
      </c>
      <c r="C592" s="60">
        <v>27</v>
      </c>
      <c r="D592" s="43"/>
      <c r="E592" s="5"/>
      <c r="F592" s="27">
        <f>FiyatListesi!D513</f>
        <v>76.5</v>
      </c>
    </row>
    <row r="593" spans="1:6">
      <c r="A593" s="16" t="s">
        <v>145</v>
      </c>
      <c r="B593" s="16" t="s">
        <v>44</v>
      </c>
      <c r="C593" s="60">
        <v>27</v>
      </c>
      <c r="D593" s="30">
        <v>301010213000017</v>
      </c>
      <c r="E593" s="18">
        <v>8682817002594</v>
      </c>
      <c r="F593" s="26">
        <f>FiyatListesi!D513</f>
        <v>76.5</v>
      </c>
    </row>
    <row r="594" spans="1:6">
      <c r="A594" s="35" t="s">
        <v>864</v>
      </c>
      <c r="B594" s="3" t="s">
        <v>44</v>
      </c>
      <c r="C594" s="60">
        <v>27</v>
      </c>
      <c r="D594" s="43"/>
      <c r="E594" s="5"/>
      <c r="F594" s="27">
        <f>FiyatListesi!D513</f>
        <v>76.5</v>
      </c>
    </row>
    <row r="595" spans="1:6">
      <c r="A595" s="16" t="s">
        <v>374</v>
      </c>
      <c r="B595" s="16" t="s">
        <v>44</v>
      </c>
      <c r="C595" s="60">
        <v>27</v>
      </c>
      <c r="D595" s="30">
        <v>301010213000018</v>
      </c>
      <c r="E595" s="18">
        <v>8682817007582</v>
      </c>
      <c r="F595" s="26">
        <f>FiyatListesi!D513</f>
        <v>76.5</v>
      </c>
    </row>
    <row r="596" spans="1:6">
      <c r="A596" s="16" t="s">
        <v>856</v>
      </c>
      <c r="B596" s="16" t="s">
        <v>45</v>
      </c>
      <c r="C596" s="60">
        <v>28</v>
      </c>
      <c r="D596" s="30">
        <v>301010213000002</v>
      </c>
      <c r="E596" s="18">
        <v>8682817007438</v>
      </c>
      <c r="F596" s="26">
        <f>FiyatListesi!D529</f>
        <v>75.5</v>
      </c>
    </row>
    <row r="597" spans="1:6">
      <c r="A597" s="16" t="s">
        <v>146</v>
      </c>
      <c r="B597" s="16" t="s">
        <v>45</v>
      </c>
      <c r="C597" s="60">
        <v>28</v>
      </c>
      <c r="D597" s="30">
        <v>301010213000001</v>
      </c>
      <c r="E597" s="18">
        <v>8682817007421</v>
      </c>
      <c r="F597" s="26">
        <f>FiyatListesi!D529</f>
        <v>75.5</v>
      </c>
    </row>
    <row r="598" spans="1:6">
      <c r="A598" s="34" t="s">
        <v>857</v>
      </c>
      <c r="B598" s="16" t="s">
        <v>45</v>
      </c>
      <c r="C598" s="60">
        <v>28</v>
      </c>
      <c r="D598" s="30">
        <v>301010213000025</v>
      </c>
      <c r="E598" s="18">
        <v>8682817141224</v>
      </c>
      <c r="F598" s="26">
        <f>FiyatListesi!D529</f>
        <v>75.5</v>
      </c>
    </row>
    <row r="599" spans="1:6">
      <c r="A599" s="34" t="s">
        <v>865</v>
      </c>
      <c r="B599" s="16" t="s">
        <v>46</v>
      </c>
      <c r="C599" s="60">
        <v>28</v>
      </c>
      <c r="D599" s="30">
        <v>301010213000005</v>
      </c>
      <c r="E599" s="18">
        <v>8682817007469</v>
      </c>
      <c r="F599" s="26">
        <f>FiyatListesi!D530</f>
        <v>77.5</v>
      </c>
    </row>
    <row r="600" spans="1:6">
      <c r="A600" s="16" t="s">
        <v>866</v>
      </c>
      <c r="B600" s="16" t="s">
        <v>46</v>
      </c>
      <c r="C600" s="60">
        <v>28</v>
      </c>
      <c r="D600" s="30">
        <v>301010213000004</v>
      </c>
      <c r="E600" s="18">
        <v>8682817007452</v>
      </c>
      <c r="F600" s="26">
        <f>FiyatListesi!D530</f>
        <v>77.5</v>
      </c>
    </row>
    <row r="601" spans="1:6">
      <c r="A601" s="16" t="s">
        <v>147</v>
      </c>
      <c r="B601" s="16" t="s">
        <v>46</v>
      </c>
      <c r="C601" s="60">
        <v>28</v>
      </c>
      <c r="D601" s="30">
        <v>301010213000003</v>
      </c>
      <c r="E601" s="18">
        <v>8682817007445</v>
      </c>
      <c r="F601" s="26">
        <f>FiyatListesi!D530</f>
        <v>77.5</v>
      </c>
    </row>
    <row r="602" spans="1:6">
      <c r="A602" s="34" t="s">
        <v>867</v>
      </c>
      <c r="B602" s="16" t="s">
        <v>46</v>
      </c>
      <c r="C602" s="60">
        <v>28</v>
      </c>
      <c r="D602" s="30">
        <v>301010213000038</v>
      </c>
      <c r="E602" s="18">
        <v>8682817153258</v>
      </c>
      <c r="F602" s="26">
        <f>FiyatListesi!D530</f>
        <v>77.5</v>
      </c>
    </row>
    <row r="603" spans="1:6">
      <c r="A603" s="35" t="s">
        <v>925</v>
      </c>
      <c r="B603" s="3" t="s">
        <v>926</v>
      </c>
      <c r="C603" s="60">
        <v>29</v>
      </c>
      <c r="D603" s="43"/>
      <c r="E603" s="5"/>
      <c r="F603" s="27">
        <f>FiyatListesi!D543</f>
        <v>321</v>
      </c>
    </row>
    <row r="604" spans="1:6">
      <c r="A604" s="34" t="s">
        <v>169</v>
      </c>
      <c r="B604" s="16" t="s">
        <v>926</v>
      </c>
      <c r="C604" s="60">
        <v>29</v>
      </c>
      <c r="D604" s="30">
        <v>301010214000004</v>
      </c>
      <c r="E604" s="18">
        <v>8682817007674</v>
      </c>
      <c r="F604" s="26">
        <f>FiyatListesi!D543</f>
        <v>321</v>
      </c>
    </row>
    <row r="605" spans="1:6">
      <c r="A605" s="16" t="s">
        <v>927</v>
      </c>
      <c r="B605" s="16" t="s">
        <v>926</v>
      </c>
      <c r="C605" s="60">
        <v>29</v>
      </c>
      <c r="D605" s="30">
        <v>301010214000006</v>
      </c>
      <c r="E605" s="18">
        <v>8682817141231</v>
      </c>
      <c r="F605" s="26">
        <f>FiyatListesi!D543</f>
        <v>321</v>
      </c>
    </row>
    <row r="606" spans="1:6">
      <c r="A606" s="16" t="s">
        <v>928</v>
      </c>
      <c r="B606" s="16" t="s">
        <v>926</v>
      </c>
      <c r="C606" s="60">
        <v>29</v>
      </c>
      <c r="D606" s="30">
        <v>301010214000007</v>
      </c>
      <c r="E606" s="18">
        <v>8682817141248</v>
      </c>
      <c r="F606" s="26">
        <f>FiyatListesi!D542</f>
        <v>285.5</v>
      </c>
    </row>
    <row r="607" spans="1:6">
      <c r="A607" s="16" t="s">
        <v>168</v>
      </c>
      <c r="B607" s="16" t="s">
        <v>926</v>
      </c>
      <c r="C607" s="60">
        <v>29</v>
      </c>
      <c r="D607" s="30">
        <v>301010214000003</v>
      </c>
      <c r="E607" s="18">
        <v>8682817007667</v>
      </c>
      <c r="F607" s="26">
        <f>FiyatListesi!D542</f>
        <v>285.5</v>
      </c>
    </row>
    <row r="608" spans="1:6">
      <c r="A608" s="35" t="s">
        <v>929</v>
      </c>
      <c r="B608" s="3" t="s">
        <v>926</v>
      </c>
      <c r="C608" s="60">
        <v>29</v>
      </c>
      <c r="D608" s="43"/>
      <c r="E608" s="5"/>
      <c r="F608" s="27">
        <f>FiyatListesi!D542</f>
        <v>285.5</v>
      </c>
    </row>
    <row r="609" spans="1:6">
      <c r="A609" s="16" t="s">
        <v>148</v>
      </c>
      <c r="B609" s="16" t="s">
        <v>47</v>
      </c>
      <c r="C609" s="60">
        <v>30</v>
      </c>
      <c r="D609" s="30">
        <v>301010014000001</v>
      </c>
      <c r="E609" s="18">
        <v>8682817002327</v>
      </c>
      <c r="F609" s="26">
        <f>FiyatListesi!D555</f>
        <v>107</v>
      </c>
    </row>
    <row r="610" spans="1:6">
      <c r="A610" s="34" t="s">
        <v>881</v>
      </c>
      <c r="B610" s="16" t="s">
        <v>47</v>
      </c>
      <c r="C610" s="60">
        <v>30</v>
      </c>
      <c r="D610" s="30">
        <v>301010014000002</v>
      </c>
      <c r="E610" s="18">
        <v>8682817002334</v>
      </c>
      <c r="F610" s="26">
        <f>FiyatListesi!D555</f>
        <v>107</v>
      </c>
    </row>
    <row r="611" spans="1:6">
      <c r="A611" s="33" t="s">
        <v>1098</v>
      </c>
      <c r="B611" s="16" t="s">
        <v>7</v>
      </c>
      <c r="C611" s="60">
        <v>31</v>
      </c>
      <c r="D611" s="38">
        <v>301010610000009</v>
      </c>
      <c r="E611" s="18">
        <v>8682817141408</v>
      </c>
      <c r="F611" s="26">
        <f>FiyatListesi!D557+FiyatListesi!D559+FiyatListesi!D571</f>
        <v>56.5</v>
      </c>
    </row>
    <row r="612" spans="1:6">
      <c r="A612" s="34" t="s">
        <v>686</v>
      </c>
      <c r="B612" s="16" t="s">
        <v>7</v>
      </c>
      <c r="C612" s="60">
        <v>31</v>
      </c>
      <c r="D612" s="30">
        <v>301010610000008</v>
      </c>
      <c r="E612" s="18">
        <v>8682817009906</v>
      </c>
      <c r="F612" s="26">
        <f>FiyatListesi!D557+FiyatListesi!D571</f>
        <v>43</v>
      </c>
    </row>
    <row r="613" spans="1:6">
      <c r="A613" s="16" t="s">
        <v>687</v>
      </c>
      <c r="B613" s="16" t="s">
        <v>7</v>
      </c>
      <c r="C613" s="60">
        <v>31</v>
      </c>
      <c r="D613" s="30">
        <v>301010610000005</v>
      </c>
      <c r="E613" s="18">
        <v>8682817009876</v>
      </c>
      <c r="F613" s="26">
        <f>FiyatListesi!D557+FiyatListesi!D572</f>
        <v>50</v>
      </c>
    </row>
    <row r="614" spans="1:6">
      <c r="A614" s="34" t="s">
        <v>95</v>
      </c>
      <c r="B614" s="16" t="s">
        <v>7</v>
      </c>
      <c r="C614" s="60">
        <v>31</v>
      </c>
      <c r="D614" s="30">
        <v>301010610000007</v>
      </c>
      <c r="E614" s="18">
        <v>8682817009890</v>
      </c>
      <c r="F614" s="26">
        <f>FiyatListesi!D557</f>
        <v>37.5</v>
      </c>
    </row>
    <row r="615" spans="1:6">
      <c r="A615" s="16" t="s">
        <v>96</v>
      </c>
      <c r="B615" s="16" t="s">
        <v>7</v>
      </c>
      <c r="C615" s="60">
        <v>31</v>
      </c>
      <c r="D615" s="30">
        <v>301010610000001</v>
      </c>
      <c r="E615" s="18">
        <v>8682817009845</v>
      </c>
      <c r="F615" s="26">
        <f>FiyatListesi!D557+FiyatListesi!D571</f>
        <v>43</v>
      </c>
    </row>
    <row r="616" spans="1:6">
      <c r="A616" s="16" t="s">
        <v>688</v>
      </c>
      <c r="B616" s="16" t="s">
        <v>7</v>
      </c>
      <c r="C616" s="60">
        <v>31</v>
      </c>
      <c r="D616" s="30">
        <v>301010610000006</v>
      </c>
      <c r="E616" s="18">
        <v>8682817009883</v>
      </c>
      <c r="F616" s="26">
        <f>FiyatListesi!D557+FiyatListesi!D571</f>
        <v>43</v>
      </c>
    </row>
    <row r="617" spans="1:6">
      <c r="A617" s="16" t="s">
        <v>689</v>
      </c>
      <c r="B617" s="16" t="s">
        <v>7</v>
      </c>
      <c r="C617" s="60">
        <v>31</v>
      </c>
      <c r="D617" s="30">
        <v>301010610000002</v>
      </c>
      <c r="E617" s="18">
        <v>8682817009852</v>
      </c>
      <c r="F617" s="26">
        <f>FiyatListesi!D557+FiyatListesi!D571</f>
        <v>43</v>
      </c>
    </row>
    <row r="618" spans="1:6">
      <c r="A618" s="34" t="s">
        <v>690</v>
      </c>
      <c r="B618" s="16" t="s">
        <v>691</v>
      </c>
      <c r="C618" s="60">
        <v>31</v>
      </c>
      <c r="D618" s="30">
        <v>301010612000001</v>
      </c>
      <c r="E618" s="18">
        <v>8682817010063</v>
      </c>
      <c r="F618" s="26">
        <f>FiyatListesi!D557+FiyatListesi!D595</f>
        <v>69.5</v>
      </c>
    </row>
    <row r="619" spans="1:6">
      <c r="A619" s="34" t="s">
        <v>692</v>
      </c>
      <c r="B619" s="16" t="s">
        <v>8</v>
      </c>
      <c r="C619" s="60">
        <v>32</v>
      </c>
      <c r="D619" s="30">
        <v>301010611000013</v>
      </c>
      <c r="E619" s="18">
        <v>8682817010018</v>
      </c>
      <c r="F619" s="26">
        <f>FiyatListesi!D573+FiyatListesi!D575</f>
        <v>60</v>
      </c>
    </row>
    <row r="620" spans="1:6">
      <c r="A620" s="34" t="s">
        <v>693</v>
      </c>
      <c r="B620" s="16" t="s">
        <v>8</v>
      </c>
      <c r="C620" s="60">
        <v>32</v>
      </c>
      <c r="D620" s="30">
        <v>301010611000012</v>
      </c>
      <c r="E620" s="18">
        <v>8682817010001</v>
      </c>
      <c r="F620" s="26">
        <f>FiyatListesi!D573+FiyatListesi!D575+FiyatListesi!D595</f>
        <v>92</v>
      </c>
    </row>
    <row r="621" spans="1:6">
      <c r="A621" s="34" t="s">
        <v>694</v>
      </c>
      <c r="B621" s="16" t="s">
        <v>8</v>
      </c>
      <c r="C621" s="60">
        <v>32</v>
      </c>
      <c r="D621" s="30">
        <v>301010611000014</v>
      </c>
      <c r="E621" s="18">
        <v>8682817010025</v>
      </c>
      <c r="F621" s="26">
        <f>FiyatListesi!D573+FiyatListesi!D595</f>
        <v>78.5</v>
      </c>
    </row>
    <row r="622" spans="1:6">
      <c r="A622" s="34" t="s">
        <v>695</v>
      </c>
      <c r="B622" s="16" t="s">
        <v>8</v>
      </c>
      <c r="C622" s="60">
        <v>32</v>
      </c>
      <c r="D622" s="30">
        <v>301010611000015</v>
      </c>
      <c r="E622" s="18">
        <v>8682817010032</v>
      </c>
      <c r="F622" s="26">
        <f>FiyatListesi!D573+FiyatListesi!D595</f>
        <v>78.5</v>
      </c>
    </row>
    <row r="623" spans="1:6">
      <c r="A623" s="35" t="s">
        <v>696</v>
      </c>
      <c r="B623" s="3" t="s">
        <v>8</v>
      </c>
      <c r="C623" s="60">
        <v>32</v>
      </c>
      <c r="D623" s="43"/>
      <c r="E623" s="5"/>
      <c r="F623" s="27">
        <f>FiyatListesi!D573+FiyatListesi!D580+FiyatListesi!D586</f>
        <v>54</v>
      </c>
    </row>
    <row r="624" spans="1:6">
      <c r="A624" s="34" t="s">
        <v>697</v>
      </c>
      <c r="B624" s="16" t="s">
        <v>8</v>
      </c>
      <c r="C624" s="60">
        <v>32</v>
      </c>
      <c r="D624" s="30">
        <v>301010611000010</v>
      </c>
      <c r="E624" s="18">
        <v>8682817009999</v>
      </c>
      <c r="F624" s="26">
        <f>FiyatListesi!D573+FiyatListesi!D583+FiyatListesi!D586</f>
        <v>57.5</v>
      </c>
    </row>
    <row r="625" spans="1:6">
      <c r="A625" s="16" t="s">
        <v>698</v>
      </c>
      <c r="B625" s="16" t="s">
        <v>8</v>
      </c>
      <c r="C625" s="60">
        <v>32</v>
      </c>
      <c r="D625" s="30">
        <v>301010611000009</v>
      </c>
      <c r="E625" s="18">
        <v>8682817009982</v>
      </c>
      <c r="F625" s="26">
        <f>FiyatListesi!D573+FiyatListesi!D584+FiyatListesi!D587</f>
        <v>57.5</v>
      </c>
    </row>
    <row r="626" spans="1:6">
      <c r="A626" s="16" t="s">
        <v>97</v>
      </c>
      <c r="B626" s="16" t="s">
        <v>8</v>
      </c>
      <c r="C626" s="60">
        <v>32</v>
      </c>
      <c r="D626" s="30">
        <v>301010611000007</v>
      </c>
      <c r="E626" s="18">
        <v>8682817009968</v>
      </c>
      <c r="F626" s="26">
        <f>FiyatListesi!D573</f>
        <v>46.5</v>
      </c>
    </row>
    <row r="627" spans="1:6">
      <c r="A627" s="16" t="s">
        <v>98</v>
      </c>
      <c r="B627" s="16" t="s">
        <v>8</v>
      </c>
      <c r="C627" s="60">
        <v>32</v>
      </c>
      <c r="D627" s="30">
        <v>301010611000001</v>
      </c>
      <c r="E627" s="18">
        <v>8682817002570</v>
      </c>
      <c r="F627" s="26">
        <f>FiyatListesi!D573+FiyatListesi!D595</f>
        <v>78.5</v>
      </c>
    </row>
    <row r="628" spans="1:6">
      <c r="A628" s="34" t="s">
        <v>699</v>
      </c>
      <c r="B628" s="16" t="s">
        <v>8</v>
      </c>
      <c r="C628" s="60">
        <v>32</v>
      </c>
      <c r="D628" s="30">
        <v>301010611000018</v>
      </c>
      <c r="E628" s="18">
        <v>8682817141415</v>
      </c>
      <c r="F628" s="26">
        <f>FiyatListesi!D573</f>
        <v>46.5</v>
      </c>
    </row>
    <row r="629" spans="1:6">
      <c r="A629" s="16" t="s">
        <v>700</v>
      </c>
      <c r="B629" s="16" t="s">
        <v>8</v>
      </c>
      <c r="C629" s="60">
        <v>32</v>
      </c>
      <c r="D629" s="30">
        <v>301010611000002</v>
      </c>
      <c r="E629" s="18">
        <v>8682817009913</v>
      </c>
      <c r="F629" s="26">
        <f>FiyatListesi!D573+FiyatListesi!D595</f>
        <v>78.5</v>
      </c>
    </row>
    <row r="630" spans="1:6">
      <c r="A630" s="34" t="s">
        <v>701</v>
      </c>
      <c r="B630" s="16" t="s">
        <v>8</v>
      </c>
      <c r="C630" s="60">
        <v>32</v>
      </c>
      <c r="D630" s="30">
        <v>301010611000019</v>
      </c>
      <c r="E630" s="18">
        <v>8682817141422</v>
      </c>
      <c r="F630" s="26">
        <f>FiyatListesi!D573+FiyatListesi!D579+FiyatListesi!D595</f>
        <v>92</v>
      </c>
    </row>
    <row r="631" spans="1:6">
      <c r="A631" s="34" t="s">
        <v>49</v>
      </c>
      <c r="B631" s="16" t="s">
        <v>930</v>
      </c>
      <c r="C631" s="60">
        <v>32</v>
      </c>
      <c r="D631" s="30">
        <v>301011311000001</v>
      </c>
      <c r="E631" s="18">
        <v>8682817000156</v>
      </c>
      <c r="F631" s="26">
        <f>FiyatListesi!D595</f>
        <v>32</v>
      </c>
    </row>
    <row r="632" spans="1:6">
      <c r="A632" s="33" t="s">
        <v>1119</v>
      </c>
      <c r="B632" s="16" t="s">
        <v>930</v>
      </c>
      <c r="C632" s="60">
        <v>32</v>
      </c>
      <c r="D632" s="38">
        <v>301011311000002</v>
      </c>
      <c r="E632" s="18">
        <v>8682817011657</v>
      </c>
      <c r="F632" s="26">
        <f>FiyatListesi!D595</f>
        <v>32</v>
      </c>
    </row>
    <row r="633" spans="1:6">
      <c r="A633" s="34" t="s">
        <v>528</v>
      </c>
      <c r="B633" s="16" t="s">
        <v>529</v>
      </c>
      <c r="C633" s="60">
        <v>33</v>
      </c>
      <c r="D633" s="30"/>
      <c r="E633" s="18"/>
      <c r="F633" s="26">
        <f>FiyatListesi!D597+FiyatListesi!D605</f>
        <v>345</v>
      </c>
    </row>
    <row r="634" spans="1:6">
      <c r="A634" s="34" t="s">
        <v>530</v>
      </c>
      <c r="B634" s="16" t="s">
        <v>529</v>
      </c>
      <c r="C634" s="60">
        <v>33</v>
      </c>
      <c r="D634" s="30"/>
      <c r="E634" s="18"/>
      <c r="F634" s="26">
        <f>FiyatListesi!D597+FiyatListesi!D608</f>
        <v>361</v>
      </c>
    </row>
    <row r="635" spans="1:6">
      <c r="A635" s="35" t="s">
        <v>520</v>
      </c>
      <c r="B635" s="3" t="s">
        <v>51</v>
      </c>
      <c r="C635" s="60">
        <v>34</v>
      </c>
      <c r="D635" s="43"/>
      <c r="E635" s="5"/>
      <c r="F635" s="27">
        <f>FiyatListesi!D613+FiyatListesi!D614+FiyatListesi!D622</f>
        <v>60</v>
      </c>
    </row>
    <row r="636" spans="1:6">
      <c r="A636" s="16" t="s">
        <v>521</v>
      </c>
      <c r="B636" s="16" t="s">
        <v>51</v>
      </c>
      <c r="C636" s="60">
        <v>34</v>
      </c>
      <c r="D636" s="30">
        <v>301010510000006</v>
      </c>
      <c r="E636" s="18">
        <v>8682817009371</v>
      </c>
      <c r="F636" s="26">
        <f>FiyatListesi!D613+FiyatListesi!D615+FiyatListesi!D624</f>
        <v>51</v>
      </c>
    </row>
    <row r="637" spans="1:6">
      <c r="A637" s="34" t="s">
        <v>522</v>
      </c>
      <c r="B637" s="16" t="s">
        <v>51</v>
      </c>
      <c r="C637" s="60">
        <v>34</v>
      </c>
      <c r="D637" s="30">
        <v>301010510000009</v>
      </c>
      <c r="E637" s="18">
        <v>8682817009401</v>
      </c>
      <c r="F637" s="26">
        <f>FiyatListesi!D613</f>
        <v>34</v>
      </c>
    </row>
    <row r="638" spans="1:6">
      <c r="A638" s="16" t="s">
        <v>167</v>
      </c>
      <c r="B638" s="16" t="s">
        <v>51</v>
      </c>
      <c r="C638" s="60">
        <v>34</v>
      </c>
      <c r="D638" s="30">
        <v>301010510000001</v>
      </c>
      <c r="E638" s="18">
        <v>8682817009326</v>
      </c>
      <c r="F638" s="26">
        <f>FiyatListesi!D613</f>
        <v>34</v>
      </c>
    </row>
    <row r="639" spans="1:6">
      <c r="A639" s="16" t="s">
        <v>523</v>
      </c>
      <c r="B639" s="16" t="s">
        <v>51</v>
      </c>
      <c r="C639" s="60">
        <v>34</v>
      </c>
      <c r="D639" s="30">
        <v>301010510000002</v>
      </c>
      <c r="E639" s="18">
        <v>8682817009333</v>
      </c>
      <c r="F639" s="26">
        <f>FiyatListesi!D613+FiyatListesi!D624</f>
        <v>37.5</v>
      </c>
    </row>
    <row r="640" spans="1:6">
      <c r="A640" s="34" t="s">
        <v>524</v>
      </c>
      <c r="B640" s="16" t="s">
        <v>51</v>
      </c>
      <c r="C640" s="60">
        <v>34</v>
      </c>
      <c r="D640" s="30">
        <v>301010510000013</v>
      </c>
      <c r="E640" s="18">
        <v>8682817141385</v>
      </c>
      <c r="F640" s="26">
        <f>FiyatListesi!D613+FiyatListesi!D622</f>
        <v>46.5</v>
      </c>
    </row>
    <row r="641" spans="1:6">
      <c r="A641" s="16" t="s">
        <v>525</v>
      </c>
      <c r="B641" s="16" t="s">
        <v>51</v>
      </c>
      <c r="C641" s="60">
        <v>34</v>
      </c>
      <c r="D641" s="30">
        <v>301010510000008</v>
      </c>
      <c r="E641" s="18">
        <v>8682817009395</v>
      </c>
      <c r="F641" s="26">
        <f>FiyatListesi!D613+FiyatListesi!D622+FiyatListesi!D624</f>
        <v>50</v>
      </c>
    </row>
    <row r="642" spans="1:6">
      <c r="A642" s="34" t="s">
        <v>526</v>
      </c>
      <c r="B642" s="16" t="s">
        <v>51</v>
      </c>
      <c r="C642" s="60">
        <v>34</v>
      </c>
      <c r="D642" s="30">
        <v>301010510000007</v>
      </c>
      <c r="E642" s="18">
        <v>8682817009388</v>
      </c>
      <c r="F642" s="26">
        <f>FiyatListesi!D613+FiyatListesi!D619</f>
        <v>47.5</v>
      </c>
    </row>
    <row r="643" spans="1:6">
      <c r="A643" s="34" t="s">
        <v>527</v>
      </c>
      <c r="B643" s="16" t="s">
        <v>51</v>
      </c>
      <c r="C643" s="60">
        <v>34</v>
      </c>
      <c r="D643" s="30">
        <v>301010510000012</v>
      </c>
      <c r="E643" s="18">
        <v>8682817009432</v>
      </c>
      <c r="F643" s="26">
        <f>FiyatListesi!D613+FiyatListesi!D619+FiyatListesi!D624</f>
        <v>51</v>
      </c>
    </row>
    <row r="644" spans="1:6">
      <c r="A644" s="34" t="s">
        <v>544</v>
      </c>
      <c r="B644" s="16" t="s">
        <v>419</v>
      </c>
      <c r="C644" s="60">
        <v>34</v>
      </c>
      <c r="D644" s="30">
        <v>301010518000009</v>
      </c>
      <c r="E644" s="18">
        <v>8682817009678</v>
      </c>
      <c r="F644" s="26">
        <f>FiyatListesi!D625+FiyatListesi!D626</f>
        <v>60</v>
      </c>
    </row>
    <row r="645" spans="1:6">
      <c r="A645" s="16" t="s">
        <v>545</v>
      </c>
      <c r="B645" s="16" t="s">
        <v>419</v>
      </c>
      <c r="C645" s="60">
        <v>34</v>
      </c>
      <c r="D645" s="30">
        <v>301010518000003</v>
      </c>
      <c r="E645" s="18">
        <v>8682817009616</v>
      </c>
      <c r="F645" s="26">
        <f>FiyatListesi!D625+FiyatListesi!D627</f>
        <v>60</v>
      </c>
    </row>
    <row r="646" spans="1:6">
      <c r="A646" s="34" t="s">
        <v>546</v>
      </c>
      <c r="B646" s="16" t="s">
        <v>419</v>
      </c>
      <c r="C646" s="60">
        <v>34</v>
      </c>
      <c r="D646" s="30">
        <v>301010518000006</v>
      </c>
      <c r="E646" s="18">
        <v>8682817009647</v>
      </c>
      <c r="F646" s="26">
        <f>FiyatListesi!D625+FiyatListesi!D627</f>
        <v>60</v>
      </c>
    </row>
    <row r="647" spans="1:6">
      <c r="A647" s="34" t="s">
        <v>547</v>
      </c>
      <c r="B647" s="16" t="s">
        <v>419</v>
      </c>
      <c r="C647" s="60">
        <v>34</v>
      </c>
      <c r="D647" s="30">
        <v>301010518000007</v>
      </c>
      <c r="E647" s="18">
        <v>8682817009654</v>
      </c>
      <c r="F647" s="26">
        <f>FiyatListesi!D625</f>
        <v>46.5</v>
      </c>
    </row>
    <row r="648" spans="1:6">
      <c r="A648" s="16" t="s">
        <v>548</v>
      </c>
      <c r="B648" s="16" t="s">
        <v>419</v>
      </c>
      <c r="C648" s="60">
        <v>34</v>
      </c>
      <c r="D648" s="30">
        <v>301010518000005</v>
      </c>
      <c r="E648" s="18">
        <v>8682817009630</v>
      </c>
      <c r="F648" s="26">
        <f>FiyatListesi!D625</f>
        <v>46.5</v>
      </c>
    </row>
    <row r="649" spans="1:6">
      <c r="A649" s="16" t="s">
        <v>166</v>
      </c>
      <c r="B649" s="16" t="s">
        <v>419</v>
      </c>
      <c r="C649" s="60">
        <v>34</v>
      </c>
      <c r="D649" s="30">
        <v>301010518000001</v>
      </c>
      <c r="E649" s="18">
        <v>8682817009593</v>
      </c>
      <c r="F649" s="26">
        <f>FiyatListesi!D625</f>
        <v>46.5</v>
      </c>
    </row>
    <row r="650" spans="1:6">
      <c r="A650" s="35" t="s">
        <v>957</v>
      </c>
      <c r="B650" s="3" t="s">
        <v>958</v>
      </c>
      <c r="C650" s="60">
        <v>35</v>
      </c>
      <c r="D650" s="43"/>
      <c r="E650" s="5"/>
      <c r="F650" s="27">
        <f>FiyatListesi!D681</f>
        <v>1.5</v>
      </c>
    </row>
    <row r="651" spans="1:6">
      <c r="A651" s="3" t="s">
        <v>959</v>
      </c>
      <c r="B651" s="3" t="s">
        <v>958</v>
      </c>
      <c r="C651" s="60">
        <v>35</v>
      </c>
      <c r="D651" s="43"/>
      <c r="E651" s="5"/>
      <c r="F651" s="27">
        <f>FiyatListesi!D681</f>
        <v>1.5</v>
      </c>
    </row>
    <row r="652" spans="1:6">
      <c r="A652" s="3" t="s">
        <v>960</v>
      </c>
      <c r="B652" s="3" t="s">
        <v>958</v>
      </c>
      <c r="C652" s="60">
        <v>35</v>
      </c>
      <c r="D652" s="43"/>
      <c r="E652" s="5"/>
      <c r="F652" s="27">
        <f>FiyatListesi!D681</f>
        <v>1.5</v>
      </c>
    </row>
    <row r="653" spans="1:6">
      <c r="A653" s="16" t="s">
        <v>443</v>
      </c>
      <c r="B653" s="16" t="s">
        <v>531</v>
      </c>
      <c r="C653" s="60">
        <v>35</v>
      </c>
      <c r="D653" s="30">
        <v>301010016000004</v>
      </c>
      <c r="E653" s="18">
        <v>8682817002457</v>
      </c>
      <c r="F653" s="26">
        <f>FiyatListesi!D668</f>
        <v>14.5</v>
      </c>
    </row>
    <row r="654" spans="1:6">
      <c r="A654" s="16" t="s">
        <v>444</v>
      </c>
      <c r="B654" s="16" t="s">
        <v>531</v>
      </c>
      <c r="C654" s="60">
        <v>35</v>
      </c>
      <c r="D654" s="30">
        <v>301010016000005</v>
      </c>
      <c r="E654" s="18">
        <v>8682817002464</v>
      </c>
      <c r="F654" s="26">
        <f>FiyatListesi!D669</f>
        <v>14.5</v>
      </c>
    </row>
    <row r="655" spans="1:6">
      <c r="A655" s="16" t="s">
        <v>154</v>
      </c>
      <c r="B655" s="16" t="s">
        <v>531</v>
      </c>
      <c r="C655" s="60">
        <v>35</v>
      </c>
      <c r="D655" s="30">
        <v>301010016000006</v>
      </c>
      <c r="E655" s="18">
        <v>8682817002471</v>
      </c>
      <c r="F655" s="26">
        <f>FiyatListesi!D670</f>
        <v>14.5</v>
      </c>
    </row>
    <row r="656" spans="1:6">
      <c r="A656" s="16" t="s">
        <v>428</v>
      </c>
      <c r="B656" s="16" t="s">
        <v>531</v>
      </c>
      <c r="C656" s="60">
        <v>35</v>
      </c>
      <c r="D656" s="30">
        <v>301010016000007</v>
      </c>
      <c r="E656" s="18">
        <v>8682817002488</v>
      </c>
      <c r="F656" s="26">
        <f>FiyatListesi!D647</f>
        <v>10.5</v>
      </c>
    </row>
    <row r="657" spans="1:6">
      <c r="A657" s="16" t="s">
        <v>430</v>
      </c>
      <c r="B657" s="16" t="s">
        <v>531</v>
      </c>
      <c r="C657" s="60">
        <v>35</v>
      </c>
      <c r="D657" s="30">
        <v>301010016000010</v>
      </c>
      <c r="E657" s="18">
        <v>8682817002518</v>
      </c>
      <c r="F657" s="26">
        <f>FiyatListesi!D650</f>
        <v>12</v>
      </c>
    </row>
    <row r="658" spans="1:6">
      <c r="A658" s="16" t="s">
        <v>432</v>
      </c>
      <c r="B658" s="16" t="s">
        <v>531</v>
      </c>
      <c r="C658" s="60">
        <v>35</v>
      </c>
      <c r="D658" s="30">
        <v>301010016000013</v>
      </c>
      <c r="E658" s="18">
        <v>8682817002549</v>
      </c>
      <c r="F658" s="26">
        <f>FiyatListesi!D653</f>
        <v>36.5</v>
      </c>
    </row>
    <row r="659" spans="1:6">
      <c r="A659" s="16" t="s">
        <v>162</v>
      </c>
      <c r="B659" s="16" t="s">
        <v>531</v>
      </c>
      <c r="C659" s="60">
        <v>35</v>
      </c>
      <c r="D659" s="30">
        <v>301010016000016</v>
      </c>
      <c r="E659" s="18">
        <v>8682817002693</v>
      </c>
      <c r="F659" s="26">
        <f>FiyatListesi!D656</f>
        <v>11.5</v>
      </c>
    </row>
    <row r="660" spans="1:6">
      <c r="A660" s="16" t="s">
        <v>436</v>
      </c>
      <c r="B660" s="16" t="s">
        <v>531</v>
      </c>
      <c r="C660" s="60">
        <v>35</v>
      </c>
      <c r="D660" s="30">
        <v>301010016000019</v>
      </c>
      <c r="E660" s="18">
        <v>8682817002723</v>
      </c>
      <c r="F660" s="26">
        <f>FiyatListesi!D659</f>
        <v>12</v>
      </c>
    </row>
    <row r="661" spans="1:6">
      <c r="A661" s="16" t="s">
        <v>164</v>
      </c>
      <c r="B661" s="16" t="s">
        <v>531</v>
      </c>
      <c r="C661" s="60">
        <v>35</v>
      </c>
      <c r="D661" s="30">
        <v>301010016000022</v>
      </c>
      <c r="E661" s="18">
        <v>8682817002754</v>
      </c>
      <c r="F661" s="26">
        <f>FiyatListesi!D662</f>
        <v>11</v>
      </c>
    </row>
    <row r="662" spans="1:6">
      <c r="A662" s="16" t="s">
        <v>429</v>
      </c>
      <c r="B662" s="16" t="s">
        <v>531</v>
      </c>
      <c r="C662" s="60">
        <v>35</v>
      </c>
      <c r="D662" s="30">
        <v>301010016000008</v>
      </c>
      <c r="E662" s="18">
        <v>8682817002495</v>
      </c>
      <c r="F662" s="26">
        <f>FiyatListesi!D648</f>
        <v>10.5</v>
      </c>
    </row>
    <row r="663" spans="1:6">
      <c r="A663" s="16" t="s">
        <v>160</v>
      </c>
      <c r="B663" s="16" t="s">
        <v>531</v>
      </c>
      <c r="C663" s="60">
        <v>35</v>
      </c>
      <c r="D663" s="30">
        <v>301010016000011</v>
      </c>
      <c r="E663" s="18">
        <v>8682817002525</v>
      </c>
      <c r="F663" s="26">
        <f>FiyatListesi!D651</f>
        <v>12</v>
      </c>
    </row>
    <row r="664" spans="1:6">
      <c r="A664" s="16" t="s">
        <v>433</v>
      </c>
      <c r="B664" s="16" t="s">
        <v>531</v>
      </c>
      <c r="C664" s="60">
        <v>35</v>
      </c>
      <c r="D664" s="30">
        <v>301010016000014</v>
      </c>
      <c r="E664" s="18">
        <v>8682817002556</v>
      </c>
      <c r="F664" s="26">
        <f>FiyatListesi!D654</f>
        <v>36.5</v>
      </c>
    </row>
    <row r="665" spans="1:6">
      <c r="A665" s="16" t="s">
        <v>434</v>
      </c>
      <c r="B665" s="16" t="s">
        <v>531</v>
      </c>
      <c r="C665" s="60">
        <v>35</v>
      </c>
      <c r="D665" s="30">
        <v>301010016000017</v>
      </c>
      <c r="E665" s="18">
        <v>8682817002709</v>
      </c>
      <c r="F665" s="26">
        <f>FiyatListesi!D657</f>
        <v>11.5</v>
      </c>
    </row>
    <row r="666" spans="1:6">
      <c r="A666" s="16" t="s">
        <v>437</v>
      </c>
      <c r="B666" s="16" t="s">
        <v>531</v>
      </c>
      <c r="C666" s="60">
        <v>35</v>
      </c>
      <c r="D666" s="30">
        <v>301010016000020</v>
      </c>
      <c r="E666" s="18">
        <v>8682817002730</v>
      </c>
      <c r="F666" s="26">
        <f>FiyatListesi!D660</f>
        <v>12</v>
      </c>
    </row>
    <row r="667" spans="1:6">
      <c r="A667" s="16" t="s">
        <v>438</v>
      </c>
      <c r="B667" s="16" t="s">
        <v>531</v>
      </c>
      <c r="C667" s="60">
        <v>35</v>
      </c>
      <c r="D667" s="30">
        <v>301010016000023</v>
      </c>
      <c r="E667" s="18">
        <v>8682817002761</v>
      </c>
      <c r="F667" s="26">
        <f>FiyatListesi!D663</f>
        <v>11</v>
      </c>
    </row>
    <row r="668" spans="1:6">
      <c r="A668" s="16" t="s">
        <v>159</v>
      </c>
      <c r="B668" s="16" t="s">
        <v>531</v>
      </c>
      <c r="C668" s="60">
        <v>35</v>
      </c>
      <c r="D668" s="30">
        <v>301010016000009</v>
      </c>
      <c r="E668" s="18">
        <v>8682817002501</v>
      </c>
      <c r="F668" s="26">
        <f>FiyatListesi!D649</f>
        <v>10.5</v>
      </c>
    </row>
    <row r="669" spans="1:6">
      <c r="A669" s="16" t="s">
        <v>431</v>
      </c>
      <c r="B669" s="16" t="s">
        <v>531</v>
      </c>
      <c r="C669" s="60">
        <v>35</v>
      </c>
      <c r="D669" s="30">
        <v>301010016000012</v>
      </c>
      <c r="E669" s="18">
        <v>8682817002532</v>
      </c>
      <c r="F669" s="26">
        <f>FiyatListesi!D652</f>
        <v>12</v>
      </c>
    </row>
    <row r="670" spans="1:6">
      <c r="A670" s="16" t="s">
        <v>161</v>
      </c>
      <c r="B670" s="16" t="s">
        <v>531</v>
      </c>
      <c r="C670" s="60">
        <v>35</v>
      </c>
      <c r="D670" s="30">
        <v>301010016000015</v>
      </c>
      <c r="E670" s="18">
        <v>8682817002563</v>
      </c>
      <c r="F670" s="26">
        <f>FiyatListesi!D655</f>
        <v>36.5</v>
      </c>
    </row>
    <row r="671" spans="1:6">
      <c r="A671" s="16" t="s">
        <v>435</v>
      </c>
      <c r="B671" s="16" t="s">
        <v>531</v>
      </c>
      <c r="C671" s="60">
        <v>35</v>
      </c>
      <c r="D671" s="30">
        <v>301010016000018</v>
      </c>
      <c r="E671" s="18">
        <v>8682817002716</v>
      </c>
      <c r="F671" s="26">
        <f>FiyatListesi!D658</f>
        <v>11.5</v>
      </c>
    </row>
    <row r="672" spans="1:6">
      <c r="A672" s="16" t="s">
        <v>163</v>
      </c>
      <c r="B672" s="16" t="s">
        <v>531</v>
      </c>
      <c r="C672" s="60">
        <v>35</v>
      </c>
      <c r="D672" s="30">
        <v>301010016000021</v>
      </c>
      <c r="E672" s="18">
        <v>8682817002747</v>
      </c>
      <c r="F672" s="26">
        <f>FiyatListesi!D661</f>
        <v>12</v>
      </c>
    </row>
    <row r="673" spans="1:6">
      <c r="A673" s="16" t="s">
        <v>439</v>
      </c>
      <c r="B673" s="16" t="s">
        <v>531</v>
      </c>
      <c r="C673" s="60">
        <v>35</v>
      </c>
      <c r="D673" s="30">
        <v>301010016000024</v>
      </c>
      <c r="E673" s="18">
        <v>8682817002778</v>
      </c>
      <c r="F673" s="26">
        <f>FiyatListesi!D664</f>
        <v>11</v>
      </c>
    </row>
    <row r="674" spans="1:6">
      <c r="A674" s="16" t="s">
        <v>155</v>
      </c>
      <c r="B674" s="16" t="s">
        <v>531</v>
      </c>
      <c r="C674" s="60">
        <v>35</v>
      </c>
      <c r="D674" s="30">
        <v>301010016000025</v>
      </c>
      <c r="E674" s="18">
        <v>8682817002785</v>
      </c>
      <c r="F674" s="26">
        <f>FiyatListesi!D635</f>
        <v>8</v>
      </c>
    </row>
    <row r="675" spans="1:6">
      <c r="A675" s="16" t="s">
        <v>156</v>
      </c>
      <c r="B675" s="16" t="s">
        <v>531</v>
      </c>
      <c r="C675" s="60">
        <v>35</v>
      </c>
      <c r="D675" s="30">
        <v>301010016000028</v>
      </c>
      <c r="E675" s="18">
        <v>8682817002815</v>
      </c>
      <c r="F675" s="26">
        <f>FiyatListesi!D638</f>
        <v>7</v>
      </c>
    </row>
    <row r="676" spans="1:6">
      <c r="A676" s="16" t="s">
        <v>157</v>
      </c>
      <c r="B676" s="16" t="s">
        <v>531</v>
      </c>
      <c r="C676" s="60">
        <v>35</v>
      </c>
      <c r="D676" s="30">
        <v>301010016000031</v>
      </c>
      <c r="E676" s="18">
        <v>8682817002846</v>
      </c>
      <c r="F676" s="26">
        <f>FiyatListesi!D641</f>
        <v>7</v>
      </c>
    </row>
    <row r="677" spans="1:6">
      <c r="A677" s="16" t="s">
        <v>158</v>
      </c>
      <c r="B677" s="16" t="s">
        <v>531</v>
      </c>
      <c r="C677" s="60">
        <v>35</v>
      </c>
      <c r="D677" s="30">
        <v>301010016000034</v>
      </c>
      <c r="E677" s="18">
        <v>8682817002877</v>
      </c>
      <c r="F677" s="26">
        <f>FiyatListesi!D644</f>
        <v>26.5</v>
      </c>
    </row>
    <row r="678" spans="1:6">
      <c r="A678" s="16" t="s">
        <v>420</v>
      </c>
      <c r="B678" s="16" t="s">
        <v>531</v>
      </c>
      <c r="C678" s="60">
        <v>35</v>
      </c>
      <c r="D678" s="30">
        <v>301010016000026</v>
      </c>
      <c r="E678" s="18">
        <v>8682817002792</v>
      </c>
      <c r="F678" s="26">
        <f>FiyatListesi!D636</f>
        <v>8</v>
      </c>
    </row>
    <row r="679" spans="1:6">
      <c r="A679" s="16" t="s">
        <v>422</v>
      </c>
      <c r="B679" s="16" t="s">
        <v>531</v>
      </c>
      <c r="C679" s="60">
        <v>35</v>
      </c>
      <c r="D679" s="30">
        <v>301010016000029</v>
      </c>
      <c r="E679" s="18">
        <v>8682817002822</v>
      </c>
      <c r="F679" s="26">
        <f>FiyatListesi!D639</f>
        <v>7</v>
      </c>
    </row>
    <row r="680" spans="1:6">
      <c r="A680" s="16" t="s">
        <v>424</v>
      </c>
      <c r="B680" s="16" t="s">
        <v>531</v>
      </c>
      <c r="C680" s="60">
        <v>35</v>
      </c>
      <c r="D680" s="30">
        <v>301010016000032</v>
      </c>
      <c r="E680" s="18">
        <v>8682817002853</v>
      </c>
      <c r="F680" s="26">
        <f>FiyatListesi!D642</f>
        <v>7</v>
      </c>
    </row>
    <row r="681" spans="1:6">
      <c r="A681" s="16" t="s">
        <v>426</v>
      </c>
      <c r="B681" s="16" t="s">
        <v>531</v>
      </c>
      <c r="C681" s="60">
        <v>35</v>
      </c>
      <c r="D681" s="30">
        <v>301010016000035</v>
      </c>
      <c r="E681" s="18">
        <v>8682817002884</v>
      </c>
      <c r="F681" s="26">
        <f>FiyatListesi!D645</f>
        <v>26.5</v>
      </c>
    </row>
    <row r="682" spans="1:6">
      <c r="A682" s="16" t="s">
        <v>421</v>
      </c>
      <c r="B682" s="16" t="s">
        <v>531</v>
      </c>
      <c r="C682" s="60">
        <v>35</v>
      </c>
      <c r="D682" s="30">
        <v>301010016000027</v>
      </c>
      <c r="E682" s="18">
        <v>8682817002808</v>
      </c>
      <c r="F682" s="26">
        <f>FiyatListesi!D637</f>
        <v>8</v>
      </c>
    </row>
    <row r="683" spans="1:6">
      <c r="A683" s="16" t="s">
        <v>423</v>
      </c>
      <c r="B683" s="16" t="s">
        <v>531</v>
      </c>
      <c r="C683" s="60">
        <v>35</v>
      </c>
      <c r="D683" s="30">
        <v>301010016000030</v>
      </c>
      <c r="E683" s="18">
        <v>8682817002839</v>
      </c>
      <c r="F683" s="26">
        <f>FiyatListesi!D640</f>
        <v>7</v>
      </c>
    </row>
    <row r="684" spans="1:6">
      <c r="A684" s="16" t="s">
        <v>425</v>
      </c>
      <c r="B684" s="16" t="s">
        <v>531</v>
      </c>
      <c r="C684" s="60">
        <v>35</v>
      </c>
      <c r="D684" s="30">
        <v>301010016000033</v>
      </c>
      <c r="E684" s="18">
        <v>8682817002860</v>
      </c>
      <c r="F684" s="26">
        <f>FiyatListesi!D643</f>
        <v>7</v>
      </c>
    </row>
    <row r="685" spans="1:6">
      <c r="A685" s="16" t="s">
        <v>427</v>
      </c>
      <c r="B685" s="16" t="s">
        <v>531</v>
      </c>
      <c r="C685" s="60">
        <v>35</v>
      </c>
      <c r="D685" s="30">
        <v>301010016000036</v>
      </c>
      <c r="E685" s="18">
        <v>8682817002891</v>
      </c>
      <c r="F685" s="26">
        <f>FiyatListesi!D646</f>
        <v>26.5</v>
      </c>
    </row>
    <row r="686" spans="1:6">
      <c r="A686" s="16" t="s">
        <v>152</v>
      </c>
      <c r="B686" s="16" t="s">
        <v>531</v>
      </c>
      <c r="C686" s="60">
        <v>35</v>
      </c>
      <c r="D686" s="30">
        <v>301010117000103</v>
      </c>
      <c r="E686" s="18">
        <v>8682817005649</v>
      </c>
      <c r="F686" s="26">
        <f>FiyatListesi!D671</f>
        <v>12.5</v>
      </c>
    </row>
    <row r="687" spans="1:6">
      <c r="A687" s="16" t="s">
        <v>153</v>
      </c>
      <c r="B687" s="16" t="s">
        <v>531</v>
      </c>
      <c r="C687" s="60">
        <v>35</v>
      </c>
      <c r="D687" s="30">
        <v>301010117000104</v>
      </c>
      <c r="E687" s="18">
        <v>8682817005656</v>
      </c>
      <c r="F687" s="26">
        <f>FiyatListesi!D672</f>
        <v>12.5</v>
      </c>
    </row>
    <row r="688" spans="1:6">
      <c r="A688" s="16" t="s">
        <v>533</v>
      </c>
      <c r="B688" s="16" t="s">
        <v>532</v>
      </c>
      <c r="C688" s="60">
        <v>35</v>
      </c>
      <c r="D688" s="30">
        <v>301010810000025</v>
      </c>
      <c r="E688" s="18">
        <v>8682817010438</v>
      </c>
      <c r="F688" s="26">
        <f>FiyatListesi!D680</f>
        <v>12</v>
      </c>
    </row>
    <row r="689" spans="1:6">
      <c r="A689" s="16" t="s">
        <v>447</v>
      </c>
      <c r="B689" s="16" t="s">
        <v>494</v>
      </c>
      <c r="C689" s="60">
        <v>35</v>
      </c>
      <c r="D689" s="30">
        <v>301010017000005</v>
      </c>
      <c r="E689" s="18">
        <v>8682817002983</v>
      </c>
      <c r="F689" s="26">
        <f>FiyatListesi!D673</f>
        <v>11.5</v>
      </c>
    </row>
    <row r="690" spans="1:6">
      <c r="A690" s="16" t="s">
        <v>448</v>
      </c>
      <c r="B690" s="16" t="s">
        <v>494</v>
      </c>
      <c r="C690" s="60">
        <v>35</v>
      </c>
      <c r="D690" s="30">
        <v>301010017000004</v>
      </c>
      <c r="E690" s="18">
        <v>8682817002976</v>
      </c>
      <c r="F690" s="26">
        <f>FiyatListesi!D674</f>
        <v>11.5</v>
      </c>
    </row>
    <row r="691" spans="1:6">
      <c r="A691" s="16" t="s">
        <v>495</v>
      </c>
      <c r="B691" s="16" t="s">
        <v>494</v>
      </c>
      <c r="C691" s="60">
        <v>35</v>
      </c>
      <c r="D691" s="30">
        <v>301010017000002</v>
      </c>
      <c r="E691" s="18">
        <v>8682817002952</v>
      </c>
      <c r="F691" s="26">
        <f>FiyatListesi!D675</f>
        <v>11.5</v>
      </c>
    </row>
    <row r="692" spans="1:6">
      <c r="A692" s="16" t="s">
        <v>450</v>
      </c>
      <c r="B692" s="16" t="s">
        <v>494</v>
      </c>
      <c r="C692" s="60">
        <v>35</v>
      </c>
      <c r="D692" s="30">
        <v>301010017000003</v>
      </c>
      <c r="E692" s="18">
        <v>8682817002969</v>
      </c>
      <c r="F692" s="26">
        <f>FiyatListesi!D676</f>
        <v>11.5</v>
      </c>
    </row>
    <row r="693" spans="1:6">
      <c r="A693" s="34" t="s">
        <v>78</v>
      </c>
      <c r="B693" s="16" t="s">
        <v>930</v>
      </c>
      <c r="C693" s="60">
        <v>36</v>
      </c>
      <c r="D693" s="30">
        <v>301011310000019</v>
      </c>
      <c r="E693" s="18">
        <v>8682817011602</v>
      </c>
      <c r="F693" s="26">
        <f>FiyatListesi!D696</f>
        <v>123</v>
      </c>
    </row>
    <row r="694" spans="1:6">
      <c r="A694" s="34" t="s">
        <v>71</v>
      </c>
      <c r="B694" s="16" t="s">
        <v>930</v>
      </c>
      <c r="C694" s="60">
        <v>36</v>
      </c>
      <c r="D694" s="30">
        <v>301011310000018</v>
      </c>
      <c r="E694" s="18">
        <v>8682817011596</v>
      </c>
      <c r="F694" s="26">
        <f>FiyatListesi!D692</f>
        <v>117.5</v>
      </c>
    </row>
    <row r="695" spans="1:6">
      <c r="A695" s="35" t="s">
        <v>932</v>
      </c>
      <c r="B695" s="3" t="s">
        <v>930</v>
      </c>
      <c r="C695" s="60">
        <v>36</v>
      </c>
      <c r="D695" s="43"/>
      <c r="E695" s="5"/>
      <c r="F695" s="27">
        <f>FiyatListesi!D692</f>
        <v>117.5</v>
      </c>
    </row>
    <row r="696" spans="1:6">
      <c r="A696" s="34" t="s">
        <v>72</v>
      </c>
      <c r="B696" s="16" t="s">
        <v>930</v>
      </c>
      <c r="C696" s="60">
        <v>36</v>
      </c>
      <c r="D696" s="30">
        <v>301011310000021</v>
      </c>
      <c r="E696" s="18">
        <v>8682817011626</v>
      </c>
      <c r="F696" s="26">
        <f>FiyatListesi!D693</f>
        <v>120.5</v>
      </c>
    </row>
    <row r="697" spans="1:6">
      <c r="A697" s="34" t="s">
        <v>73</v>
      </c>
      <c r="B697" s="16" t="s">
        <v>930</v>
      </c>
      <c r="C697" s="60">
        <v>36</v>
      </c>
      <c r="D697" s="30">
        <v>301011310000023</v>
      </c>
      <c r="E697" s="18">
        <v>8682817011640</v>
      </c>
      <c r="F697" s="26">
        <f>FiyatListesi!D691</f>
        <v>104.5</v>
      </c>
    </row>
    <row r="698" spans="1:6">
      <c r="A698" s="34" t="s">
        <v>62</v>
      </c>
      <c r="B698" s="16" t="s">
        <v>930</v>
      </c>
      <c r="C698" s="60">
        <v>36</v>
      </c>
      <c r="D698" s="30">
        <v>301011310000004</v>
      </c>
      <c r="E698" s="18">
        <v>8682817011466</v>
      </c>
      <c r="F698" s="26">
        <f>FiyatListesi!D688</f>
        <v>77.5</v>
      </c>
    </row>
    <row r="699" spans="1:6">
      <c r="A699" s="34" t="s">
        <v>933</v>
      </c>
      <c r="B699" s="16" t="s">
        <v>930</v>
      </c>
      <c r="C699" s="60">
        <v>36</v>
      </c>
      <c r="D699" s="30">
        <v>301011310000005</v>
      </c>
      <c r="E699" s="18">
        <v>8682817011473</v>
      </c>
      <c r="F699" s="26">
        <f>FiyatListesi!D688</f>
        <v>77.5</v>
      </c>
    </row>
    <row r="700" spans="1:6">
      <c r="A700" s="34" t="s">
        <v>934</v>
      </c>
      <c r="B700" s="16" t="s">
        <v>930</v>
      </c>
      <c r="C700" s="60">
        <v>36</v>
      </c>
      <c r="D700" s="30">
        <v>301011310000006</v>
      </c>
      <c r="E700" s="18">
        <v>8682817011480</v>
      </c>
      <c r="F700" s="26">
        <f>FiyatListesi!D688</f>
        <v>77.5</v>
      </c>
    </row>
    <row r="701" spans="1:6">
      <c r="A701" s="34" t="s">
        <v>63</v>
      </c>
      <c r="B701" s="16" t="s">
        <v>930</v>
      </c>
      <c r="C701" s="60">
        <v>36</v>
      </c>
      <c r="D701" s="30">
        <v>301011310000009</v>
      </c>
      <c r="E701" s="18">
        <v>8682817011510</v>
      </c>
      <c r="F701" s="26">
        <f>FiyatListesi!D689</f>
        <v>85.5</v>
      </c>
    </row>
    <row r="702" spans="1:6">
      <c r="A702" s="34" t="s">
        <v>64</v>
      </c>
      <c r="B702" s="16" t="s">
        <v>930</v>
      </c>
      <c r="C702" s="60">
        <v>36</v>
      </c>
      <c r="D702" s="30">
        <v>301011310000012</v>
      </c>
      <c r="E702" s="18">
        <v>8682817011541</v>
      </c>
      <c r="F702" s="26">
        <f>FiyatListesi!D687</f>
        <v>67</v>
      </c>
    </row>
    <row r="703" spans="1:6">
      <c r="A703" s="34" t="s">
        <v>458</v>
      </c>
      <c r="B703" s="16" t="s">
        <v>930</v>
      </c>
      <c r="C703" s="60">
        <v>36</v>
      </c>
      <c r="D703" s="30">
        <v>301011310000014</v>
      </c>
      <c r="E703" s="18">
        <v>8682817011565</v>
      </c>
      <c r="F703" s="26">
        <f>FiyatListesi!D686</f>
        <v>67</v>
      </c>
    </row>
    <row r="704" spans="1:6">
      <c r="A704" s="34" t="s">
        <v>455</v>
      </c>
      <c r="B704" s="16" t="s">
        <v>930</v>
      </c>
      <c r="C704" s="60">
        <v>36</v>
      </c>
      <c r="D704" s="30">
        <v>301011311000003</v>
      </c>
      <c r="E704" s="18">
        <v>8682817011664</v>
      </c>
      <c r="F704" s="26">
        <f>FiyatListesi!D683</f>
        <v>59</v>
      </c>
    </row>
    <row r="705" spans="1:6">
      <c r="A705" s="34" t="s">
        <v>457</v>
      </c>
      <c r="B705" s="16" t="s">
        <v>930</v>
      </c>
      <c r="C705" s="60">
        <v>36</v>
      </c>
      <c r="D705" s="30">
        <v>301011311000005</v>
      </c>
      <c r="E705" s="18">
        <v>8682817000309</v>
      </c>
      <c r="F705" s="26">
        <f>FiyatListesi!D685</f>
        <v>77.5</v>
      </c>
    </row>
    <row r="706" spans="1:6">
      <c r="A706" s="34" t="s">
        <v>456</v>
      </c>
      <c r="B706" s="16" t="s">
        <v>930</v>
      </c>
      <c r="C706" s="60">
        <v>36</v>
      </c>
      <c r="D706" s="30">
        <v>301011311000006</v>
      </c>
      <c r="E706" s="18">
        <v>8682817000446</v>
      </c>
      <c r="F706" s="26">
        <f>FiyatListesi!D684</f>
        <v>64</v>
      </c>
    </row>
    <row r="707" spans="1:6">
      <c r="A707" s="34" t="s">
        <v>56</v>
      </c>
      <c r="B707" s="16" t="s">
        <v>930</v>
      </c>
      <c r="C707" s="60">
        <v>37</v>
      </c>
      <c r="D707" s="30">
        <v>301011310000001</v>
      </c>
      <c r="E707" s="18">
        <v>8682817011435</v>
      </c>
      <c r="F707" s="26">
        <f>FiyatListesi!D699</f>
        <v>80.5</v>
      </c>
    </row>
    <row r="708" spans="1:6">
      <c r="A708" s="34" t="s">
        <v>57</v>
      </c>
      <c r="B708" s="16" t="s">
        <v>930</v>
      </c>
      <c r="C708" s="60">
        <v>37</v>
      </c>
      <c r="D708" s="30">
        <v>301011310000003</v>
      </c>
      <c r="E708" s="18">
        <v>8682817011459</v>
      </c>
      <c r="F708" s="26">
        <f>FiyatListesi!D703</f>
        <v>83</v>
      </c>
    </row>
    <row r="709" spans="1:6">
      <c r="A709" s="34" t="s">
        <v>931</v>
      </c>
      <c r="B709" s="16" t="s">
        <v>930</v>
      </c>
      <c r="C709" s="60">
        <v>37</v>
      </c>
      <c r="D709" s="30">
        <v>301011310000002</v>
      </c>
      <c r="E709" s="18">
        <v>8682817011442</v>
      </c>
      <c r="F709" s="26">
        <f>FiyatListesi!D703</f>
        <v>83</v>
      </c>
    </row>
    <row r="710" spans="1:6">
      <c r="A710" s="34" t="s">
        <v>58</v>
      </c>
      <c r="B710" s="16" t="s">
        <v>930</v>
      </c>
      <c r="C710" s="60">
        <v>37</v>
      </c>
      <c r="D710" s="30">
        <v>301011310000007</v>
      </c>
      <c r="E710" s="18">
        <v>8682817011497</v>
      </c>
      <c r="F710" s="26">
        <f>FiyatListesi!D700</f>
        <v>88.5</v>
      </c>
    </row>
    <row r="711" spans="1:6">
      <c r="A711" s="34" t="s">
        <v>59</v>
      </c>
      <c r="B711" s="16" t="s">
        <v>930</v>
      </c>
      <c r="C711" s="60">
        <v>37</v>
      </c>
      <c r="D711" s="30">
        <v>301011310000008</v>
      </c>
      <c r="E711" s="18">
        <v>8682817011503</v>
      </c>
      <c r="F711" s="26">
        <f>FiyatListesi!D704</f>
        <v>91</v>
      </c>
    </row>
    <row r="712" spans="1:6">
      <c r="A712" s="34" t="s">
        <v>60</v>
      </c>
      <c r="B712" s="16" t="s">
        <v>930</v>
      </c>
      <c r="C712" s="60">
        <v>37</v>
      </c>
      <c r="D712" s="30">
        <v>301011310000010</v>
      </c>
      <c r="E712" s="18">
        <v>8682817011527</v>
      </c>
      <c r="F712" s="26">
        <f>FiyatListesi!D698</f>
        <v>69.5</v>
      </c>
    </row>
    <row r="713" spans="1:6">
      <c r="A713" s="34" t="s">
        <v>61</v>
      </c>
      <c r="B713" s="16" t="s">
        <v>930</v>
      </c>
      <c r="C713" s="60">
        <v>37</v>
      </c>
      <c r="D713" s="30">
        <v>301011310000011</v>
      </c>
      <c r="E713" s="18">
        <v>8682817011534</v>
      </c>
      <c r="F713" s="26">
        <f>FiyatListesi!D702</f>
        <v>72</v>
      </c>
    </row>
    <row r="714" spans="1:6">
      <c r="A714" s="34" t="s">
        <v>461</v>
      </c>
      <c r="B714" s="16" t="s">
        <v>930</v>
      </c>
      <c r="C714" s="60">
        <v>37</v>
      </c>
      <c r="D714" s="30">
        <v>301011310000013</v>
      </c>
      <c r="E714" s="18">
        <v>8682817011558</v>
      </c>
      <c r="F714" s="26">
        <f>FiyatListesi!D701</f>
        <v>72</v>
      </c>
    </row>
    <row r="715" spans="1:6">
      <c r="A715" s="34" t="s">
        <v>66</v>
      </c>
      <c r="B715" s="16" t="s">
        <v>930</v>
      </c>
      <c r="C715" s="60">
        <v>37</v>
      </c>
      <c r="D715" s="30">
        <v>301011310000017</v>
      </c>
      <c r="E715" s="18">
        <v>8682817011589</v>
      </c>
      <c r="F715" s="26">
        <f>FiyatListesi!D711</f>
        <v>123</v>
      </c>
    </row>
    <row r="716" spans="1:6">
      <c r="A716" s="34" t="s">
        <v>67</v>
      </c>
      <c r="B716" s="16" t="s">
        <v>930</v>
      </c>
      <c r="C716" s="60">
        <v>37</v>
      </c>
      <c r="D716" s="30">
        <v>301011310000020</v>
      </c>
      <c r="E716" s="18">
        <v>8682817011619</v>
      </c>
      <c r="F716" s="26">
        <f>FiyatListesi!D708</f>
        <v>125.5</v>
      </c>
    </row>
    <row r="717" spans="1:6">
      <c r="A717" s="35" t="s">
        <v>68</v>
      </c>
      <c r="B717" s="3" t="s">
        <v>930</v>
      </c>
      <c r="C717" s="60">
        <v>37</v>
      </c>
      <c r="D717" s="43"/>
      <c r="E717" s="5"/>
      <c r="F717" s="27">
        <f>FiyatListesi!D712</f>
        <v>128.5</v>
      </c>
    </row>
    <row r="718" spans="1:6">
      <c r="A718" s="16" t="s">
        <v>481</v>
      </c>
      <c r="B718" s="16" t="s">
        <v>482</v>
      </c>
      <c r="C718" s="60">
        <v>38</v>
      </c>
      <c r="D718" s="30">
        <v>301010711000001</v>
      </c>
      <c r="E718" s="18">
        <v>8682817010308</v>
      </c>
      <c r="F718" s="26">
        <f>FiyatListesi!D720</f>
        <v>428</v>
      </c>
    </row>
    <row r="719" spans="1:6">
      <c r="A719" s="16" t="s">
        <v>483</v>
      </c>
      <c r="B719" s="16" t="s">
        <v>482</v>
      </c>
      <c r="C719" s="60">
        <v>38</v>
      </c>
      <c r="D719" s="30">
        <v>301010711000002</v>
      </c>
      <c r="E719" s="18">
        <v>8682817010315</v>
      </c>
      <c r="F719" s="26">
        <f>FiyatListesi!D720+FiyatListesi!D725</f>
        <v>465.5</v>
      </c>
    </row>
    <row r="720" spans="1:6">
      <c r="A720" s="16" t="s">
        <v>484</v>
      </c>
      <c r="B720" s="16" t="s">
        <v>482</v>
      </c>
      <c r="C720" s="60">
        <v>38</v>
      </c>
      <c r="D720" s="30">
        <v>301010711000003</v>
      </c>
      <c r="E720" s="18">
        <v>8682817010322</v>
      </c>
      <c r="F720" s="26">
        <f>FiyatListesi!D720+FiyatListesi!D726</f>
        <v>460</v>
      </c>
    </row>
    <row r="721" spans="1:6">
      <c r="A721" s="16" t="s">
        <v>485</v>
      </c>
      <c r="B721" s="16" t="s">
        <v>482</v>
      </c>
      <c r="C721" s="60">
        <v>38</v>
      </c>
      <c r="D721" s="30">
        <v>301010711000004</v>
      </c>
      <c r="E721" s="18">
        <v>8682817010339</v>
      </c>
      <c r="F721" s="26">
        <f>FiyatListesi!D720+FiyatListesi!D729</f>
        <v>481.5</v>
      </c>
    </row>
    <row r="722" spans="1:6">
      <c r="A722" s="34" t="s">
        <v>486</v>
      </c>
      <c r="B722" s="16" t="s">
        <v>482</v>
      </c>
      <c r="C722" s="60">
        <v>38</v>
      </c>
      <c r="D722" s="30">
        <v>301010711000014</v>
      </c>
      <c r="E722" s="18">
        <v>8682817010414</v>
      </c>
      <c r="F722" s="26">
        <f>FiyatListesi!D720+FiyatListesi!D727</f>
        <v>465.5</v>
      </c>
    </row>
    <row r="723" spans="1:6">
      <c r="A723" s="16" t="s">
        <v>487</v>
      </c>
      <c r="B723" s="16" t="s">
        <v>482</v>
      </c>
      <c r="C723" s="60">
        <v>38</v>
      </c>
      <c r="D723" s="30">
        <v>301010711000005</v>
      </c>
      <c r="E723" s="18">
        <v>8682817010346</v>
      </c>
      <c r="F723" s="26">
        <f>FiyatListesi!D720+FiyatListesi!D728</f>
        <v>481.5</v>
      </c>
    </row>
    <row r="724" spans="1:6">
      <c r="A724" s="16" t="s">
        <v>488</v>
      </c>
      <c r="B724" s="16" t="s">
        <v>482</v>
      </c>
      <c r="C724" s="60">
        <v>38</v>
      </c>
      <c r="D724" s="30">
        <v>301010711000006</v>
      </c>
      <c r="E724" s="18">
        <v>8682817010353</v>
      </c>
      <c r="F724" s="26">
        <f>FiyatListesi!D720</f>
        <v>428</v>
      </c>
    </row>
    <row r="725" spans="1:6">
      <c r="A725" s="34" t="s">
        <v>489</v>
      </c>
      <c r="B725" s="16" t="s">
        <v>482</v>
      </c>
      <c r="C725" s="60">
        <v>38</v>
      </c>
      <c r="D725" s="30">
        <v>301010711000023</v>
      </c>
      <c r="E725" s="18">
        <v>8682817153241</v>
      </c>
      <c r="F725" s="26">
        <f>FiyatListesi!D720+FiyatListesi!D725</f>
        <v>465.5</v>
      </c>
    </row>
    <row r="726" spans="1:6">
      <c r="A726" s="16" t="s">
        <v>490</v>
      </c>
      <c r="B726" s="16" t="s">
        <v>482</v>
      </c>
      <c r="C726" s="60">
        <v>38</v>
      </c>
      <c r="D726" s="30">
        <v>301010711000015</v>
      </c>
      <c r="E726" s="18">
        <v>8682817010421</v>
      </c>
      <c r="F726" s="26">
        <f>FiyatListesi!D720+FiyatListesi!D726</f>
        <v>460</v>
      </c>
    </row>
    <row r="727" spans="1:6">
      <c r="A727" s="16" t="s">
        <v>491</v>
      </c>
      <c r="B727" s="16" t="s">
        <v>482</v>
      </c>
      <c r="C727" s="60">
        <v>38</v>
      </c>
      <c r="D727" s="30">
        <v>301010711000022</v>
      </c>
      <c r="E727" s="18">
        <v>8682817145871</v>
      </c>
      <c r="F727" s="26">
        <f>FiyatListesi!D720+FiyatListesi!D729</f>
        <v>481.5</v>
      </c>
    </row>
    <row r="728" spans="1:6">
      <c r="A728" s="34" t="s">
        <v>492</v>
      </c>
      <c r="B728" s="16" t="s">
        <v>482</v>
      </c>
      <c r="C728" s="60">
        <v>38</v>
      </c>
      <c r="D728" s="30">
        <v>301010711000018</v>
      </c>
      <c r="E728" s="18">
        <v>8682817141453</v>
      </c>
      <c r="F728" s="26">
        <f>FiyatListesi!D720+FiyatListesi!D727</f>
        <v>465.5</v>
      </c>
    </row>
    <row r="729" spans="1:6">
      <c r="A729" s="34" t="s">
        <v>493</v>
      </c>
      <c r="B729" s="16" t="s">
        <v>482</v>
      </c>
      <c r="C729" s="60">
        <v>38</v>
      </c>
      <c r="D729" s="30">
        <v>301010711000016</v>
      </c>
      <c r="E729" s="18">
        <v>8682817141439</v>
      </c>
      <c r="F729" s="26">
        <f>FiyatListesi!D720+FiyatListesi!D728</f>
        <v>481.5</v>
      </c>
    </row>
    <row r="730" spans="1:6">
      <c r="A730" s="16" t="s">
        <v>471</v>
      </c>
      <c r="B730" s="16" t="s">
        <v>472</v>
      </c>
      <c r="C730" s="60">
        <v>39</v>
      </c>
      <c r="D730" s="30">
        <v>301010711000019</v>
      </c>
      <c r="E730" s="18">
        <v>8682817144829</v>
      </c>
      <c r="F730" s="26">
        <f>FiyatListesi!D730</f>
        <v>428</v>
      </c>
    </row>
    <row r="731" spans="1:6">
      <c r="A731" s="34" t="s">
        <v>473</v>
      </c>
      <c r="B731" s="16" t="s">
        <v>472</v>
      </c>
      <c r="C731" s="60">
        <v>39</v>
      </c>
      <c r="D731" s="30">
        <v>301010711000012</v>
      </c>
      <c r="E731" s="18">
        <v>8682817010391</v>
      </c>
      <c r="F731" s="26">
        <f>FiyatListesi!D730+FiyatListesi!D735</f>
        <v>465.5</v>
      </c>
    </row>
    <row r="732" spans="1:6">
      <c r="A732" s="33" t="s">
        <v>1111</v>
      </c>
      <c r="B732" s="16" t="s">
        <v>472</v>
      </c>
      <c r="C732" s="60">
        <v>39</v>
      </c>
      <c r="D732" s="38">
        <v>301010711000017</v>
      </c>
      <c r="E732" s="18">
        <v>8682817141446</v>
      </c>
      <c r="F732" s="26">
        <f>FiyatListesi!D730+FiyatListesi!D736</f>
        <v>460</v>
      </c>
    </row>
    <row r="733" spans="1:6">
      <c r="A733" s="34" t="s">
        <v>474</v>
      </c>
      <c r="B733" s="16" t="s">
        <v>472</v>
      </c>
      <c r="C733" s="60">
        <v>39</v>
      </c>
      <c r="D733" s="30">
        <v>301010711000007</v>
      </c>
      <c r="E733" s="18">
        <v>8682817010360</v>
      </c>
      <c r="F733" s="26">
        <f>FiyatListesi!D730+FiyatListesi!D739</f>
        <v>481.5</v>
      </c>
    </row>
    <row r="734" spans="1:6">
      <c r="A734" s="16" t="s">
        <v>475</v>
      </c>
      <c r="B734" s="16" t="s">
        <v>472</v>
      </c>
      <c r="C734" s="60">
        <v>39</v>
      </c>
      <c r="D734" s="30">
        <v>301010711000008</v>
      </c>
      <c r="E734" s="18">
        <v>8682817010377</v>
      </c>
      <c r="F734" s="26">
        <f>FiyatListesi!D730+FiyatListesi!D738</f>
        <v>481.5</v>
      </c>
    </row>
    <row r="735" spans="1:6">
      <c r="A735" s="16" t="s">
        <v>476</v>
      </c>
      <c r="B735" s="16" t="s">
        <v>472</v>
      </c>
      <c r="C735" s="60">
        <v>39</v>
      </c>
      <c r="D735" s="30">
        <v>301010711000009</v>
      </c>
      <c r="E735" s="18">
        <v>8682817010384</v>
      </c>
      <c r="F735" s="26">
        <f>FiyatListesi!D730</f>
        <v>428</v>
      </c>
    </row>
    <row r="736" spans="1:6">
      <c r="A736" s="35" t="s">
        <v>477</v>
      </c>
      <c r="B736" s="3" t="s">
        <v>472</v>
      </c>
      <c r="C736" s="60">
        <v>39</v>
      </c>
      <c r="D736" s="43"/>
      <c r="E736" s="5"/>
      <c r="F736" s="27">
        <f>FiyatListesi!D730+FiyatListesi!D735</f>
        <v>465.5</v>
      </c>
    </row>
    <row r="737" spans="1:6">
      <c r="A737" s="34" t="s">
        <v>478</v>
      </c>
      <c r="B737" s="16" t="s">
        <v>472</v>
      </c>
      <c r="C737" s="60">
        <v>39</v>
      </c>
      <c r="D737" s="30">
        <v>301010711000020</v>
      </c>
      <c r="E737" s="18">
        <v>8682817144836</v>
      </c>
      <c r="F737" s="26">
        <f>FiyatListesi!D730+FiyatListesi!D736</f>
        <v>460</v>
      </c>
    </row>
    <row r="738" spans="1:6">
      <c r="A738" s="35" t="s">
        <v>479</v>
      </c>
      <c r="B738" s="3" t="s">
        <v>472</v>
      </c>
      <c r="C738" s="60">
        <v>39</v>
      </c>
      <c r="D738" s="43"/>
      <c r="E738" s="5"/>
      <c r="F738" s="27">
        <f>FiyatListesi!D730+FiyatListesi!D737</f>
        <v>465.5</v>
      </c>
    </row>
    <row r="739" spans="1:6">
      <c r="A739" s="16" t="s">
        <v>480</v>
      </c>
      <c r="B739" s="16" t="s">
        <v>472</v>
      </c>
      <c r="C739" s="60">
        <v>39</v>
      </c>
      <c r="D739" s="30">
        <v>301010711000021</v>
      </c>
      <c r="E739" s="18">
        <v>8682817145888</v>
      </c>
      <c r="F739" s="26">
        <f>FiyatListesi!D730+FiyatListesi!D738</f>
        <v>481.5</v>
      </c>
    </row>
    <row r="740" spans="1:6">
      <c r="A740" s="33" t="s">
        <v>1143</v>
      </c>
      <c r="B740" s="33" t="s">
        <v>1190</v>
      </c>
      <c r="C740" s="58" t="s">
        <v>1167</v>
      </c>
      <c r="D740" s="38">
        <v>301011010000020</v>
      </c>
      <c r="E740" s="38"/>
      <c r="F740" s="26">
        <f>FiyatListesi!D808</f>
        <v>135</v>
      </c>
    </row>
    <row r="741" spans="1:6">
      <c r="A741" s="33" t="s">
        <v>1158</v>
      </c>
      <c r="B741" s="33" t="s">
        <v>1190</v>
      </c>
      <c r="C741" s="58" t="s">
        <v>1165</v>
      </c>
      <c r="D741" s="38">
        <v>301011010000031</v>
      </c>
      <c r="E741" s="38"/>
      <c r="F741" s="26">
        <f>FiyatListesi!D818</f>
        <v>120</v>
      </c>
    </row>
    <row r="742" spans="1:6">
      <c r="A742" s="33" t="s">
        <v>1147</v>
      </c>
      <c r="B742" s="33" t="s">
        <v>1190</v>
      </c>
      <c r="C742" s="58" t="s">
        <v>1165</v>
      </c>
      <c r="D742" s="38">
        <v>301011010000027</v>
      </c>
      <c r="E742" s="38"/>
      <c r="F742" s="26">
        <f>FiyatListesi!D813</f>
        <v>120</v>
      </c>
    </row>
    <row r="743" spans="1:6">
      <c r="A743" s="33" t="s">
        <v>1149</v>
      </c>
      <c r="B743" s="33" t="s">
        <v>1190</v>
      </c>
      <c r="C743" s="58" t="s">
        <v>1165</v>
      </c>
      <c r="D743" s="38">
        <v>301011010000032</v>
      </c>
      <c r="E743" s="38"/>
      <c r="F743" s="26">
        <f>FiyatListesi!D817</f>
        <v>110</v>
      </c>
    </row>
    <row r="744" spans="1:6">
      <c r="A744" s="33" t="s">
        <v>1156</v>
      </c>
      <c r="B744" s="33" t="s">
        <v>1190</v>
      </c>
      <c r="C744" s="58" t="s">
        <v>1165</v>
      </c>
      <c r="D744" s="38">
        <v>301011010000028</v>
      </c>
      <c r="E744" s="38"/>
      <c r="F744" s="26">
        <f>FiyatListesi!D812</f>
        <v>110</v>
      </c>
    </row>
    <row r="745" spans="1:6">
      <c r="A745" s="33" t="s">
        <v>1129</v>
      </c>
      <c r="B745" s="33" t="s">
        <v>1190</v>
      </c>
      <c r="C745" s="58" t="s">
        <v>1165</v>
      </c>
      <c r="D745" s="38">
        <v>301011010000005</v>
      </c>
      <c r="E745" s="38"/>
      <c r="F745" s="26">
        <f>FiyatListesi!D816</f>
        <v>135</v>
      </c>
    </row>
    <row r="746" spans="1:6">
      <c r="A746" s="33" t="s">
        <v>1125</v>
      </c>
      <c r="B746" s="33" t="s">
        <v>1190</v>
      </c>
      <c r="C746" s="58" t="s">
        <v>1165</v>
      </c>
      <c r="D746" s="38">
        <v>301011010000001</v>
      </c>
      <c r="E746" s="38"/>
      <c r="F746" s="26">
        <f>FiyatListesi!D811</f>
        <v>135</v>
      </c>
    </row>
    <row r="747" spans="1:6">
      <c r="A747" s="33" t="s">
        <v>1130</v>
      </c>
      <c r="B747" s="33" t="s">
        <v>1190</v>
      </c>
      <c r="C747" s="58" t="s">
        <v>1165</v>
      </c>
      <c r="D747" s="38">
        <v>301011010000006</v>
      </c>
      <c r="E747" s="38"/>
      <c r="F747" s="26">
        <f>FiyatListesi!D815</f>
        <v>125</v>
      </c>
    </row>
    <row r="748" spans="1:6">
      <c r="A748" s="33" t="s">
        <v>1126</v>
      </c>
      <c r="B748" s="33" t="s">
        <v>1190</v>
      </c>
      <c r="C748" s="58" t="s">
        <v>1165</v>
      </c>
      <c r="D748" s="38">
        <v>301011010000002</v>
      </c>
      <c r="E748" s="38"/>
      <c r="F748" s="26">
        <f>FiyatListesi!D810</f>
        <v>125</v>
      </c>
    </row>
    <row r="749" spans="1:6">
      <c r="A749" s="33" t="s">
        <v>1159</v>
      </c>
      <c r="B749" s="33" t="s">
        <v>1190</v>
      </c>
      <c r="C749" s="58" t="s">
        <v>1172</v>
      </c>
      <c r="D749" s="38">
        <v>301011010000033</v>
      </c>
      <c r="E749" s="38"/>
      <c r="F749" s="26">
        <f>FiyatListesi!D828</f>
        <v>120</v>
      </c>
    </row>
    <row r="750" spans="1:6">
      <c r="A750" s="33" t="s">
        <v>1148</v>
      </c>
      <c r="B750" s="33" t="s">
        <v>1190</v>
      </c>
      <c r="C750" s="58" t="s">
        <v>1172</v>
      </c>
      <c r="D750" s="38">
        <v>301011010000029</v>
      </c>
      <c r="E750" s="38"/>
      <c r="F750" s="26">
        <f>FiyatListesi!D823</f>
        <v>120</v>
      </c>
    </row>
    <row r="751" spans="1:6">
      <c r="A751" s="33" t="s">
        <v>1150</v>
      </c>
      <c r="B751" s="33" t="s">
        <v>1190</v>
      </c>
      <c r="C751" s="58" t="s">
        <v>1172</v>
      </c>
      <c r="D751" s="38">
        <v>301011010000034</v>
      </c>
      <c r="E751" s="38"/>
      <c r="F751" s="26">
        <f>FiyatListesi!D827</f>
        <v>110</v>
      </c>
    </row>
    <row r="752" spans="1:6">
      <c r="A752" s="33" t="s">
        <v>1157</v>
      </c>
      <c r="B752" s="33" t="s">
        <v>1190</v>
      </c>
      <c r="C752" s="58" t="s">
        <v>1172</v>
      </c>
      <c r="D752" s="38">
        <v>301011010000030</v>
      </c>
      <c r="E752" s="38"/>
      <c r="F752" s="26">
        <f>FiyatListesi!D822</f>
        <v>110</v>
      </c>
    </row>
    <row r="753" spans="1:6">
      <c r="A753" s="33" t="s">
        <v>1131</v>
      </c>
      <c r="B753" s="33" t="s">
        <v>1190</v>
      </c>
      <c r="C753" s="58" t="s">
        <v>1172</v>
      </c>
      <c r="D753" s="38">
        <v>301011010000007</v>
      </c>
      <c r="E753" s="38"/>
      <c r="F753" s="26">
        <f>FiyatListesi!D826</f>
        <v>135</v>
      </c>
    </row>
    <row r="754" spans="1:6">
      <c r="A754" s="33" t="s">
        <v>1127</v>
      </c>
      <c r="B754" s="33" t="s">
        <v>1190</v>
      </c>
      <c r="C754" s="58" t="s">
        <v>1172</v>
      </c>
      <c r="D754" s="38">
        <v>301011010000003</v>
      </c>
      <c r="E754" s="38"/>
      <c r="F754" s="26">
        <f>FiyatListesi!D821</f>
        <v>135</v>
      </c>
    </row>
    <row r="755" spans="1:6" s="2" customFormat="1">
      <c r="A755" s="33" t="s">
        <v>1132</v>
      </c>
      <c r="B755" s="33" t="s">
        <v>1190</v>
      </c>
      <c r="C755" s="58" t="s">
        <v>1172</v>
      </c>
      <c r="D755" s="38">
        <v>301011010000008</v>
      </c>
      <c r="E755" s="38"/>
      <c r="F755" s="26">
        <f>FiyatListesi!D825</f>
        <v>125</v>
      </c>
    </row>
    <row r="756" spans="1:6" s="1" customFormat="1">
      <c r="A756" s="33" t="s">
        <v>1128</v>
      </c>
      <c r="B756" s="33" t="s">
        <v>1190</v>
      </c>
      <c r="C756" s="58" t="s">
        <v>1172</v>
      </c>
      <c r="D756" s="38">
        <v>301011010000004</v>
      </c>
      <c r="E756" s="38"/>
      <c r="F756" s="26">
        <f>FiyatListesi!D820</f>
        <v>125</v>
      </c>
    </row>
    <row r="757" spans="1:6">
      <c r="A757" s="33" t="s">
        <v>1162</v>
      </c>
      <c r="B757" s="33" t="s">
        <v>1190</v>
      </c>
      <c r="C757" s="58" t="s">
        <v>1173</v>
      </c>
      <c r="D757" s="38">
        <v>301011010000040</v>
      </c>
      <c r="E757" s="38"/>
      <c r="F757" s="26">
        <f>FiyatListesi!D833</f>
        <v>145</v>
      </c>
    </row>
    <row r="758" spans="1:6">
      <c r="A758" s="33" t="s">
        <v>1154</v>
      </c>
      <c r="B758" s="33" t="s">
        <v>1190</v>
      </c>
      <c r="C758" s="58" t="s">
        <v>1173</v>
      </c>
      <c r="D758" s="38">
        <v>301011010000041</v>
      </c>
      <c r="E758" s="38"/>
      <c r="F758" s="26">
        <f>FiyatListesi!D832</f>
        <v>135</v>
      </c>
    </row>
    <row r="759" spans="1:6">
      <c r="A759" s="33" t="s">
        <v>1138</v>
      </c>
      <c r="B759" s="33" t="s">
        <v>1190</v>
      </c>
      <c r="C759" s="58" t="s">
        <v>1173</v>
      </c>
      <c r="D759" s="38">
        <v>301011010000014</v>
      </c>
      <c r="E759" s="38"/>
      <c r="F759" s="26">
        <f>FiyatListesi!D831</f>
        <v>160</v>
      </c>
    </row>
    <row r="760" spans="1:6">
      <c r="A760" s="33" t="s">
        <v>1139</v>
      </c>
      <c r="B760" s="33" t="s">
        <v>1190</v>
      </c>
      <c r="C760" s="58" t="s">
        <v>1173</v>
      </c>
      <c r="D760" s="38">
        <v>301011010000015</v>
      </c>
      <c r="E760" s="38"/>
      <c r="F760" s="26">
        <f>FiyatListesi!D830</f>
        <v>150</v>
      </c>
    </row>
    <row r="761" spans="1:6">
      <c r="A761" s="33" t="s">
        <v>1163</v>
      </c>
      <c r="B761" s="33" t="s">
        <v>1190</v>
      </c>
      <c r="C761" s="58" t="s">
        <v>1175</v>
      </c>
      <c r="D761" s="38">
        <v>301011010000042</v>
      </c>
      <c r="E761" s="38"/>
      <c r="F761" s="26">
        <f>FiyatListesi!D836</f>
        <v>105</v>
      </c>
    </row>
    <row r="762" spans="1:6">
      <c r="A762" s="33" t="s">
        <v>1155</v>
      </c>
      <c r="B762" s="33" t="s">
        <v>1190</v>
      </c>
      <c r="C762" s="58" t="s">
        <v>1175</v>
      </c>
      <c r="D762" s="38">
        <v>301011010000043</v>
      </c>
      <c r="E762" s="38"/>
      <c r="F762" s="26">
        <f>FiyatListesi!D839</f>
        <v>120</v>
      </c>
    </row>
    <row r="763" spans="1:6">
      <c r="A763" s="33" t="s">
        <v>1140</v>
      </c>
      <c r="B763" s="33" t="s">
        <v>1190</v>
      </c>
      <c r="C763" s="58" t="s">
        <v>1175</v>
      </c>
      <c r="D763" s="38">
        <v>301011010000016</v>
      </c>
      <c r="E763" s="38"/>
      <c r="F763" s="26">
        <f>FiyatListesi!D835</f>
        <v>120</v>
      </c>
    </row>
    <row r="764" spans="1:6">
      <c r="A764" s="33" t="s">
        <v>1141</v>
      </c>
      <c r="B764" s="33" t="s">
        <v>1190</v>
      </c>
      <c r="C764" s="58" t="s">
        <v>1175</v>
      </c>
      <c r="D764" s="38">
        <v>301011010000017</v>
      </c>
      <c r="E764" s="38"/>
      <c r="F764" s="26">
        <f>FiyatListesi!D838</f>
        <v>135</v>
      </c>
    </row>
    <row r="765" spans="1:6">
      <c r="A765" s="33" t="s">
        <v>1152</v>
      </c>
      <c r="B765" s="33" t="s">
        <v>1190</v>
      </c>
      <c r="C765" s="58" t="s">
        <v>1177</v>
      </c>
      <c r="D765" s="38">
        <v>301011010000036</v>
      </c>
      <c r="E765" s="38"/>
      <c r="F765" s="26">
        <f>FiyatListesi!D846</f>
        <v>75</v>
      </c>
    </row>
    <row r="766" spans="1:6">
      <c r="A766" s="33" t="s">
        <v>1151</v>
      </c>
      <c r="B766" s="33" t="s">
        <v>1190</v>
      </c>
      <c r="C766" s="58" t="s">
        <v>1177</v>
      </c>
      <c r="D766" s="38">
        <v>301011010000035</v>
      </c>
      <c r="E766" s="38"/>
      <c r="F766" s="26">
        <f>FiyatListesi!D843</f>
        <v>75</v>
      </c>
    </row>
    <row r="767" spans="1:6">
      <c r="A767" s="33" t="s">
        <v>1134</v>
      </c>
      <c r="B767" s="33" t="s">
        <v>1190</v>
      </c>
      <c r="C767" s="58" t="s">
        <v>1177</v>
      </c>
      <c r="D767" s="38">
        <v>301011010000010</v>
      </c>
      <c r="E767" s="38"/>
      <c r="F767" s="26">
        <f>FiyatListesi!D845</f>
        <v>90</v>
      </c>
    </row>
    <row r="768" spans="1:6">
      <c r="A768" s="33" t="s">
        <v>1133</v>
      </c>
      <c r="B768" s="33" t="s">
        <v>1190</v>
      </c>
      <c r="C768" s="58" t="s">
        <v>1177</v>
      </c>
      <c r="D768" s="38">
        <v>301011010000009</v>
      </c>
      <c r="E768" s="38"/>
      <c r="F768" s="26">
        <f>FiyatListesi!D842</f>
        <v>90</v>
      </c>
    </row>
    <row r="769" spans="1:6">
      <c r="A769" s="33" t="s">
        <v>1161</v>
      </c>
      <c r="B769" s="33" t="s">
        <v>1190</v>
      </c>
      <c r="C769" s="58" t="s">
        <v>1181</v>
      </c>
      <c r="D769" s="38">
        <v>301011010000039</v>
      </c>
      <c r="E769" s="38"/>
      <c r="F769" s="26">
        <f>FiyatListesi!D852</f>
        <v>85</v>
      </c>
    </row>
    <row r="770" spans="1:6">
      <c r="A770" s="33" t="s">
        <v>1153</v>
      </c>
      <c r="B770" s="33" t="s">
        <v>1190</v>
      </c>
      <c r="C770" s="58" t="s">
        <v>1181</v>
      </c>
      <c r="D770" s="38">
        <v>301011010000037</v>
      </c>
      <c r="E770" s="38"/>
      <c r="F770" s="26">
        <f>FiyatListesi!D849</f>
        <v>65</v>
      </c>
    </row>
    <row r="771" spans="1:6">
      <c r="A771" s="33" t="s">
        <v>1137</v>
      </c>
      <c r="B771" s="33" t="s">
        <v>1190</v>
      </c>
      <c r="C771" s="58" t="s">
        <v>1181</v>
      </c>
      <c r="D771" s="38">
        <v>301011010000013</v>
      </c>
      <c r="E771" s="38"/>
      <c r="F771" s="26">
        <f>FiyatListesi!D851</f>
        <v>100</v>
      </c>
    </row>
    <row r="772" spans="1:6">
      <c r="A772" s="33" t="s">
        <v>1135</v>
      </c>
      <c r="B772" s="33" t="s">
        <v>1190</v>
      </c>
      <c r="C772" s="58" t="s">
        <v>1181</v>
      </c>
      <c r="D772" s="38">
        <v>301011010000011</v>
      </c>
      <c r="E772" s="38"/>
      <c r="F772" s="26">
        <f>FiyatListesi!D848</f>
        <v>80</v>
      </c>
    </row>
    <row r="773" spans="1:6">
      <c r="A773" s="33" t="s">
        <v>1145</v>
      </c>
      <c r="B773" s="33" t="s">
        <v>1190</v>
      </c>
      <c r="C773" s="58" t="s">
        <v>1184</v>
      </c>
      <c r="D773" s="38">
        <v>301011010000025</v>
      </c>
      <c r="E773" s="38"/>
      <c r="F773" s="26">
        <f>FiyatListesi!D857</f>
        <v>52.5</v>
      </c>
    </row>
    <row r="774" spans="1:6">
      <c r="A774" s="33" t="s">
        <v>1160</v>
      </c>
      <c r="B774" s="33" t="s">
        <v>1190</v>
      </c>
      <c r="C774" s="58" t="s">
        <v>1184</v>
      </c>
      <c r="D774" s="38">
        <v>301011010000038</v>
      </c>
      <c r="E774" s="38"/>
      <c r="F774" s="26">
        <f>FiyatListesi!D855</f>
        <v>85</v>
      </c>
    </row>
    <row r="775" spans="1:6">
      <c r="A775" s="33" t="s">
        <v>1136</v>
      </c>
      <c r="B775" s="33" t="s">
        <v>1190</v>
      </c>
      <c r="C775" s="58" t="s">
        <v>1184</v>
      </c>
      <c r="D775" s="38">
        <v>301011010000012</v>
      </c>
      <c r="E775" s="38"/>
      <c r="F775" s="26">
        <f>FiyatListesi!D854</f>
        <v>100</v>
      </c>
    </row>
    <row r="776" spans="1:6">
      <c r="A776" s="33" t="s">
        <v>1144</v>
      </c>
      <c r="B776" s="33" t="s">
        <v>1190</v>
      </c>
      <c r="C776" s="58" t="s">
        <v>1187</v>
      </c>
      <c r="D776" s="38">
        <v>301011010000024</v>
      </c>
      <c r="E776" s="38"/>
      <c r="F776" s="26">
        <f>FiyatListesi!D862</f>
        <v>65</v>
      </c>
    </row>
    <row r="777" spans="1:6">
      <c r="A777" s="33" t="s">
        <v>1142</v>
      </c>
      <c r="B777" s="33" t="s">
        <v>1190</v>
      </c>
      <c r="C777" s="58" t="s">
        <v>1187</v>
      </c>
      <c r="D777" s="38">
        <v>301011010000018</v>
      </c>
      <c r="E777" s="38"/>
      <c r="F777" s="26">
        <f>FiyatListesi!D859</f>
        <v>110</v>
      </c>
    </row>
    <row r="778" spans="1:6">
      <c r="A778" s="33" t="s">
        <v>1146</v>
      </c>
      <c r="B778" s="33" t="s">
        <v>1190</v>
      </c>
      <c r="C778" s="58" t="s">
        <v>1187</v>
      </c>
      <c r="D778" s="38">
        <v>301011010000026</v>
      </c>
      <c r="E778" s="38"/>
      <c r="F778" s="26">
        <f>FiyatListesi!D860</f>
        <v>80</v>
      </c>
    </row>
    <row r="779" spans="1:6">
      <c r="A779" s="34" t="s">
        <v>184</v>
      </c>
      <c r="B779" s="16" t="s">
        <v>936</v>
      </c>
      <c r="C779" s="57" t="s">
        <v>1051</v>
      </c>
      <c r="D779" s="30">
        <v>301010910000025</v>
      </c>
      <c r="E779" s="18">
        <v>8682817010742</v>
      </c>
      <c r="F779" s="26">
        <f>FiyatListesi!D749</f>
        <v>350</v>
      </c>
    </row>
    <row r="780" spans="1:6">
      <c r="A780" s="34" t="s">
        <v>937</v>
      </c>
      <c r="B780" s="16" t="s">
        <v>936</v>
      </c>
      <c r="C780" s="57" t="s">
        <v>1051</v>
      </c>
      <c r="D780" s="30">
        <v>301010910000026</v>
      </c>
      <c r="E780" s="18">
        <v>8682817010759</v>
      </c>
      <c r="F780" s="26">
        <f>FiyatListesi!D751</f>
        <v>370</v>
      </c>
    </row>
    <row r="781" spans="1:6">
      <c r="A781" s="16" t="s">
        <v>172</v>
      </c>
      <c r="B781" s="16" t="s">
        <v>936</v>
      </c>
      <c r="C781" s="57" t="s">
        <v>1051</v>
      </c>
      <c r="D781" s="30">
        <v>301010910000051</v>
      </c>
      <c r="E781" s="18">
        <v>8682817010995</v>
      </c>
      <c r="F781" s="26">
        <f>FiyatListesi!D742</f>
        <v>160</v>
      </c>
    </row>
    <row r="782" spans="1:6">
      <c r="A782" s="16" t="s">
        <v>173</v>
      </c>
      <c r="B782" s="16" t="s">
        <v>936</v>
      </c>
      <c r="C782" s="57" t="s">
        <v>1051</v>
      </c>
      <c r="D782" s="30">
        <v>301010910000050</v>
      </c>
      <c r="E782" s="18">
        <v>8682817010988</v>
      </c>
      <c r="F782" s="26">
        <f>FiyatListesi!D743</f>
        <v>180</v>
      </c>
    </row>
    <row r="783" spans="1:6">
      <c r="A783" s="16" t="s">
        <v>174</v>
      </c>
      <c r="B783" s="16" t="s">
        <v>936</v>
      </c>
      <c r="C783" s="57" t="s">
        <v>1051</v>
      </c>
      <c r="D783" s="30">
        <v>301010910000049</v>
      </c>
      <c r="E783" s="18">
        <v>8682817010971</v>
      </c>
      <c r="F783" s="26">
        <f>FiyatListesi!D744</f>
        <v>200</v>
      </c>
    </row>
    <row r="784" spans="1:6">
      <c r="A784" s="34" t="s">
        <v>941</v>
      </c>
      <c r="B784" s="16" t="s">
        <v>936</v>
      </c>
      <c r="C784" s="57" t="s">
        <v>1051</v>
      </c>
      <c r="D784" s="30">
        <v>301010910000040</v>
      </c>
      <c r="E784" s="18">
        <v>8682817010889</v>
      </c>
      <c r="F784" s="26">
        <f>FiyatListesi!D747</f>
        <v>220</v>
      </c>
    </row>
    <row r="785" spans="1:7">
      <c r="A785" s="16" t="s">
        <v>175</v>
      </c>
      <c r="B785" s="16" t="s">
        <v>936</v>
      </c>
      <c r="C785" s="57" t="s">
        <v>1051</v>
      </c>
      <c r="D785" s="30">
        <v>301010910000001</v>
      </c>
      <c r="E785" s="18">
        <v>8682817010506</v>
      </c>
      <c r="F785" s="26">
        <f>FiyatListesi!D748</f>
        <v>420</v>
      </c>
    </row>
    <row r="786" spans="1:7">
      <c r="A786" s="16" t="s">
        <v>943</v>
      </c>
      <c r="B786" s="16" t="s">
        <v>936</v>
      </c>
      <c r="C786" s="57" t="s">
        <v>1051</v>
      </c>
      <c r="D786" s="30">
        <v>301010910000002</v>
      </c>
      <c r="E786" s="18">
        <v>8682817010513</v>
      </c>
      <c r="F786" s="26">
        <f>FiyatListesi!D750</f>
        <v>440</v>
      </c>
    </row>
    <row r="787" spans="1:7">
      <c r="A787" s="16" t="s">
        <v>946</v>
      </c>
      <c r="B787" s="16" t="s">
        <v>936</v>
      </c>
      <c r="C787" s="57" t="s">
        <v>1051</v>
      </c>
      <c r="D787" s="30">
        <v>301010910000016</v>
      </c>
      <c r="E787" s="18">
        <v>8682817010650</v>
      </c>
      <c r="F787" s="26">
        <f>FiyatListesi!D746</f>
        <v>290</v>
      </c>
    </row>
    <row r="788" spans="1:7">
      <c r="A788" s="34" t="s">
        <v>935</v>
      </c>
      <c r="B788" s="16" t="s">
        <v>936</v>
      </c>
      <c r="C788" s="57" t="s">
        <v>1056</v>
      </c>
      <c r="D788" s="30">
        <v>301010910000030</v>
      </c>
      <c r="E788" s="18">
        <v>8682817010797</v>
      </c>
      <c r="F788" s="26">
        <f>FiyatListesi!D761</f>
        <v>460</v>
      </c>
    </row>
    <row r="789" spans="1:7">
      <c r="A789" s="34" t="s">
        <v>185</v>
      </c>
      <c r="B789" s="16" t="s">
        <v>936</v>
      </c>
      <c r="C789" s="57" t="s">
        <v>1056</v>
      </c>
      <c r="D789" s="30">
        <v>301010910000043</v>
      </c>
      <c r="E789" s="18">
        <v>8682817010919</v>
      </c>
      <c r="F789" s="26">
        <f>FiyatListesi!D754</f>
        <v>270</v>
      </c>
      <c r="G789" s="29"/>
    </row>
    <row r="790" spans="1:7">
      <c r="A790" s="34" t="s">
        <v>940</v>
      </c>
      <c r="B790" s="16" t="s">
        <v>936</v>
      </c>
      <c r="C790" s="57" t="s">
        <v>1056</v>
      </c>
      <c r="D790" s="30">
        <v>301010910000044</v>
      </c>
      <c r="E790" s="18">
        <v>8682817010926</v>
      </c>
      <c r="F790" s="26">
        <f>FiyatListesi!D756</f>
        <v>290</v>
      </c>
      <c r="G790" s="29"/>
    </row>
    <row r="791" spans="1:7">
      <c r="A791" s="16" t="s">
        <v>179</v>
      </c>
      <c r="B791" s="16" t="s">
        <v>936</v>
      </c>
      <c r="C791" s="57" t="s">
        <v>1056</v>
      </c>
      <c r="D791" s="30">
        <v>301010910000005</v>
      </c>
      <c r="E791" s="18">
        <v>8682817010544</v>
      </c>
      <c r="F791" s="26">
        <f>FiyatListesi!D759</f>
        <v>440</v>
      </c>
      <c r="G791" s="29"/>
    </row>
    <row r="792" spans="1:7">
      <c r="A792" s="16" t="s">
        <v>942</v>
      </c>
      <c r="B792" s="16" t="s">
        <v>936</v>
      </c>
      <c r="C792" s="57" t="s">
        <v>1056</v>
      </c>
      <c r="D792" s="30">
        <v>301010910000006</v>
      </c>
      <c r="E792" s="18">
        <v>8682817010551</v>
      </c>
      <c r="F792" s="26">
        <f>FiyatListesi!D761</f>
        <v>460</v>
      </c>
      <c r="G792" s="29"/>
    </row>
    <row r="793" spans="1:7">
      <c r="A793" s="16" t="s">
        <v>177</v>
      </c>
      <c r="B793" s="16" t="s">
        <v>936</v>
      </c>
      <c r="C793" s="57" t="s">
        <v>1056</v>
      </c>
      <c r="D793" s="30">
        <v>301010910000019</v>
      </c>
      <c r="E793" s="18">
        <v>8682817010681</v>
      </c>
      <c r="F793" s="26">
        <f>FiyatListesi!D753</f>
        <v>290</v>
      </c>
      <c r="G793" s="29"/>
    </row>
    <row r="794" spans="1:7">
      <c r="A794" s="16" t="s">
        <v>945</v>
      </c>
      <c r="B794" s="16" t="s">
        <v>936</v>
      </c>
      <c r="C794" s="57" t="s">
        <v>1056</v>
      </c>
      <c r="D794" s="30">
        <v>301010910000020</v>
      </c>
      <c r="E794" s="18">
        <v>8682817010698</v>
      </c>
      <c r="F794" s="26">
        <f>FiyatListesi!D755</f>
        <v>310</v>
      </c>
      <c r="G794" s="29"/>
    </row>
    <row r="795" spans="1:7">
      <c r="A795" s="34" t="s">
        <v>938</v>
      </c>
      <c r="B795" s="16" t="s">
        <v>936</v>
      </c>
      <c r="C795" s="57" t="s">
        <v>1057</v>
      </c>
      <c r="D795" s="30">
        <v>301010910000034</v>
      </c>
      <c r="E795" s="18">
        <v>8682817010834</v>
      </c>
      <c r="F795" s="26">
        <f>FiyatListesi!D767</f>
        <v>500</v>
      </c>
      <c r="G795" s="29"/>
    </row>
    <row r="796" spans="1:7">
      <c r="A796" s="34" t="s">
        <v>939</v>
      </c>
      <c r="B796" s="16" t="s">
        <v>936</v>
      </c>
      <c r="C796" s="57" t="s">
        <v>1057</v>
      </c>
      <c r="D796" s="30">
        <v>301010910000035</v>
      </c>
      <c r="E796" s="18">
        <v>8682817010841</v>
      </c>
      <c r="F796" s="26">
        <f>FiyatListesi!D769</f>
        <v>530</v>
      </c>
      <c r="G796" s="29"/>
    </row>
    <row r="797" spans="1:7">
      <c r="A797" s="16" t="s">
        <v>181</v>
      </c>
      <c r="B797" s="16" t="s">
        <v>936</v>
      </c>
      <c r="C797" s="57" t="s">
        <v>1057</v>
      </c>
      <c r="D797" s="30">
        <v>301010910000009</v>
      </c>
      <c r="E797" s="18">
        <v>8682817010582</v>
      </c>
      <c r="F797" s="26">
        <f>FiyatListesi!D764</f>
        <v>500</v>
      </c>
      <c r="G797" s="29"/>
    </row>
    <row r="798" spans="1:7">
      <c r="A798" s="16" t="s">
        <v>944</v>
      </c>
      <c r="B798" s="16" t="s">
        <v>936</v>
      </c>
      <c r="C798" s="57" t="s">
        <v>1057</v>
      </c>
      <c r="D798" s="30">
        <v>301010910000010</v>
      </c>
      <c r="E798" s="18">
        <v>8682817010599</v>
      </c>
      <c r="F798" s="26">
        <f>FiyatListesi!D766</f>
        <v>520</v>
      </c>
      <c r="G798" s="29"/>
    </row>
    <row r="799" spans="1:7">
      <c r="A799" s="16" t="s">
        <v>186</v>
      </c>
      <c r="B799" s="16" t="s">
        <v>1120</v>
      </c>
      <c r="C799" s="57" t="s">
        <v>1058</v>
      </c>
      <c r="D799" s="30">
        <v>301010910000064</v>
      </c>
      <c r="E799" s="18">
        <v>8682817011121</v>
      </c>
      <c r="F799" s="26">
        <f>FiyatListesi!D770</f>
        <v>151.5</v>
      </c>
      <c r="G799" s="29"/>
    </row>
    <row r="800" spans="1:7">
      <c r="A800" s="16" t="s">
        <v>947</v>
      </c>
      <c r="B800" s="16" t="s">
        <v>1120</v>
      </c>
      <c r="C800" s="57" t="s">
        <v>1058</v>
      </c>
      <c r="D800" s="30">
        <v>301010910000065</v>
      </c>
      <c r="E800" s="18">
        <v>8682817011138</v>
      </c>
      <c r="F800" s="26">
        <f>FiyatListesi!D770</f>
        <v>151.5</v>
      </c>
      <c r="G800" s="29"/>
    </row>
    <row r="801" spans="1:7">
      <c r="A801" s="16" t="s">
        <v>948</v>
      </c>
      <c r="B801" s="16" t="s">
        <v>1120</v>
      </c>
      <c r="C801" s="57" t="s">
        <v>1058</v>
      </c>
      <c r="D801" s="30">
        <v>301010910000066</v>
      </c>
      <c r="E801" s="18">
        <v>8682817011145</v>
      </c>
      <c r="F801" s="26">
        <f>FiyatListesi!D770</f>
        <v>151.5</v>
      </c>
      <c r="G801" s="29"/>
    </row>
    <row r="802" spans="1:7">
      <c r="A802" s="16" t="s">
        <v>949</v>
      </c>
      <c r="B802" s="16" t="s">
        <v>1120</v>
      </c>
      <c r="C802" s="57" t="s">
        <v>1058</v>
      </c>
      <c r="D802" s="30">
        <v>301010910000067</v>
      </c>
      <c r="E802" s="18">
        <v>8682817011152</v>
      </c>
      <c r="F802" s="26">
        <f>FiyatListesi!D770</f>
        <v>151.5</v>
      </c>
      <c r="G802" s="29"/>
    </row>
    <row r="803" spans="1:7">
      <c r="A803" s="16" t="s">
        <v>950</v>
      </c>
      <c r="B803" s="16" t="s">
        <v>1120</v>
      </c>
      <c r="C803" s="57" t="s">
        <v>1058</v>
      </c>
      <c r="D803" s="30">
        <v>301010910000068</v>
      </c>
      <c r="E803" s="18">
        <v>8682817011169</v>
      </c>
      <c r="F803" s="26">
        <f>FiyatListesi!D770</f>
        <v>151.5</v>
      </c>
      <c r="G803" s="29"/>
    </row>
    <row r="804" spans="1:7">
      <c r="A804" s="16" t="s">
        <v>951</v>
      </c>
      <c r="B804" s="16" t="s">
        <v>1120</v>
      </c>
      <c r="C804" s="57" t="s">
        <v>1058</v>
      </c>
      <c r="D804" s="30">
        <v>301010910000069</v>
      </c>
      <c r="E804" s="18">
        <v>8682817011176</v>
      </c>
      <c r="F804" s="26">
        <f>FiyatListesi!D770</f>
        <v>151.5</v>
      </c>
      <c r="G804" s="29"/>
    </row>
    <row r="805" spans="1:7">
      <c r="A805" s="16" t="s">
        <v>952</v>
      </c>
      <c r="B805" s="16" t="s">
        <v>1120</v>
      </c>
      <c r="C805" s="57" t="s">
        <v>1058</v>
      </c>
      <c r="D805" s="30">
        <v>301010910000070</v>
      </c>
      <c r="E805" s="18">
        <v>8682817011183</v>
      </c>
      <c r="F805" s="26">
        <f>FiyatListesi!D770</f>
        <v>151.5</v>
      </c>
      <c r="G805" s="29"/>
    </row>
    <row r="806" spans="1:7">
      <c r="A806" s="16" t="s">
        <v>953</v>
      </c>
      <c r="B806" s="16" t="s">
        <v>1120</v>
      </c>
      <c r="C806" s="57" t="s">
        <v>1058</v>
      </c>
      <c r="D806" s="30">
        <v>301010910000071</v>
      </c>
      <c r="E806" s="18">
        <v>8682817011190</v>
      </c>
      <c r="F806" s="26">
        <f>FiyatListesi!D770</f>
        <v>151.5</v>
      </c>
      <c r="G806" s="29"/>
    </row>
    <row r="807" spans="1:7">
      <c r="A807" s="34" t="s">
        <v>954</v>
      </c>
      <c r="B807" s="16" t="s">
        <v>1120</v>
      </c>
      <c r="C807" s="57" t="s">
        <v>1058</v>
      </c>
      <c r="D807" s="30">
        <v>301010910000075</v>
      </c>
      <c r="E807" s="18">
        <v>8682817011220</v>
      </c>
      <c r="F807" s="26">
        <f>FiyatListesi!D770</f>
        <v>151.5</v>
      </c>
      <c r="G807" s="29"/>
    </row>
  </sheetData>
  <autoFilter ref="A1:F807" xr:uid="{00000000-0009-0000-0000-000001000000}">
    <sortState xmlns:xlrd2="http://schemas.microsoft.com/office/spreadsheetml/2017/richdata2" ref="A2:H837">
      <sortCondition ref="C1:C81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FiyatListesi</vt:lpstr>
      <vt:lpstr>Ürünler</vt:lpstr>
      <vt:lpstr>FiyatListesi!Yazdırma_Alanı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AKBACAK</dc:creator>
  <cp:lastModifiedBy>Eldar KAHRAMAN</cp:lastModifiedBy>
  <cp:lastPrinted>2024-03-12T04:46:21Z</cp:lastPrinted>
  <dcterms:created xsi:type="dcterms:W3CDTF">2021-07-05T09:45:25Z</dcterms:created>
  <dcterms:modified xsi:type="dcterms:W3CDTF">2024-03-13T09:15:37Z</dcterms:modified>
</cp:coreProperties>
</file>